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nusantoro\Downloads\"/>
    </mc:Choice>
  </mc:AlternateContent>
  <xr:revisionPtr revIDLastSave="0" documentId="13_ncr:1_{69BBF22E-2656-48A9-9A73-8EF828D5C12E}" xr6:coauthVersionLast="47" xr6:coauthVersionMax="47" xr10:uidLastSave="{00000000-0000-0000-0000-000000000000}"/>
  <bookViews>
    <workbookView xWindow="-108" yWindow="-108" windowWidth="23256" windowHeight="12456" tabRatio="860" xr2:uid="{00000000-000D-0000-FFFF-FFFF00000000}"/>
  </bookViews>
  <sheets>
    <sheet name="CARPET" sheetId="33" r:id="rId1"/>
  </sheets>
  <definedNames>
    <definedName name="_______________WL25" localSheetId="0">#REF!</definedName>
    <definedName name="_______________WL25">#REF!</definedName>
    <definedName name="_____________WL25" localSheetId="0">#REF!</definedName>
    <definedName name="_____________WL25">#REF!</definedName>
    <definedName name="____________WL25" localSheetId="0">#REF!</definedName>
    <definedName name="____________WL25">#REF!</definedName>
    <definedName name="__________WL25" localSheetId="0">#REF!</definedName>
    <definedName name="__________WL25">#REF!</definedName>
    <definedName name="_________WL25" localSheetId="0">#REF!</definedName>
    <definedName name="_________WL25">#REF!</definedName>
    <definedName name="________WL25" localSheetId="0">#REF!</definedName>
    <definedName name="________WL25">#REF!</definedName>
    <definedName name="_______WL25" localSheetId="0">#REF!</definedName>
    <definedName name="_______WL25">#REF!</definedName>
    <definedName name="______WL25" localSheetId="0">#REF!</definedName>
    <definedName name="______WL25">#REF!</definedName>
    <definedName name="_____WL25" localSheetId="0">#REF!</definedName>
    <definedName name="_____WL25">#REF!</definedName>
    <definedName name="____WL25" localSheetId="0">#REF!</definedName>
    <definedName name="____WL25">#REF!</definedName>
    <definedName name="___WL25" localSheetId="0">#REF!</definedName>
    <definedName name="___WL25">#REF!</definedName>
    <definedName name="__WL25" localSheetId="0">#REF!</definedName>
    <definedName name="__WL25">#REF!</definedName>
    <definedName name="_10Excel_BuiltIn_Print_Area_1_3_1" localSheetId="0">#REF!</definedName>
    <definedName name="_10Excel_BuiltIn_Print_Area_1_3_1">#REF!</definedName>
    <definedName name="_11Excel_BuiltIn_Print_Area_1_4_1" localSheetId="0">#REF!</definedName>
    <definedName name="_11Excel_BuiltIn_Print_Area_1_4_1">#REF!</definedName>
    <definedName name="_12Excel_BuiltIn_Print_Area_1_5_1" localSheetId="0">#REF!</definedName>
    <definedName name="_12Excel_BuiltIn_Print_Area_1_5_1">#REF!</definedName>
    <definedName name="_13Excel_BuiltIn_Print_Area_10_1" localSheetId="0">#REF!</definedName>
    <definedName name="_13Excel_BuiltIn_Print_Area_10_1">#REF!</definedName>
    <definedName name="_14Excel_BuiltIn_Print_Area_11_1" localSheetId="0">#REF!</definedName>
    <definedName name="_14Excel_BuiltIn_Print_Area_11_1">#REF!</definedName>
    <definedName name="_15Excel_BuiltIn_Print_Area_11_1_1" localSheetId="0">#REF!</definedName>
    <definedName name="_15Excel_BuiltIn_Print_Area_11_1_1">#REF!</definedName>
    <definedName name="_16Excel_BuiltIn_Print_Area_12_1" localSheetId="0">#REF!</definedName>
    <definedName name="_16Excel_BuiltIn_Print_Area_12_1">#REF!</definedName>
    <definedName name="_17Excel_BuiltIn_Print_Area_15_1" localSheetId="0">#REF!</definedName>
    <definedName name="_17Excel_BuiltIn_Print_Area_15_1">#REF!</definedName>
    <definedName name="_18Excel_BuiltIn_Print_Area_15_1_1" localSheetId="0">#REF!</definedName>
    <definedName name="_18Excel_BuiltIn_Print_Area_15_1_1">#REF!</definedName>
    <definedName name="_19Excel_BuiltIn_Print_Area_16_1" localSheetId="0">#REF!</definedName>
    <definedName name="_19Excel_BuiltIn_Print_Area_16_1">#REF!</definedName>
    <definedName name="_1Excel_BuiltIn_Print_Area_1" localSheetId="0">#REF!</definedName>
    <definedName name="_1Excel_BuiltIn_Print_Area_1">#REF!</definedName>
    <definedName name="_20Excel_BuiltIn_Print_Area_16_1_1" localSheetId="0">#REF!</definedName>
    <definedName name="_20Excel_BuiltIn_Print_Area_16_1_1">#REF!</definedName>
    <definedName name="_21Excel_BuiltIn_Print_Area_17_1" localSheetId="0">#REF!</definedName>
    <definedName name="_21Excel_BuiltIn_Print_Area_17_1">#REF!</definedName>
    <definedName name="_22Excel_BuiltIn_Print_Area_17_1_1" localSheetId="0">#REF!</definedName>
    <definedName name="_22Excel_BuiltIn_Print_Area_17_1_1">#REF!</definedName>
    <definedName name="_23Excel_BuiltIn_Print_Area_18_1" localSheetId="0">#REF!</definedName>
    <definedName name="_23Excel_BuiltIn_Print_Area_18_1">#REF!</definedName>
    <definedName name="_24Excel_BuiltIn_Print_Area_18_1_1" localSheetId="0">#REF!</definedName>
    <definedName name="_24Excel_BuiltIn_Print_Area_18_1_1">#REF!</definedName>
    <definedName name="_25Excel_BuiltIn_Print_Area_19_1" localSheetId="0">#REF!</definedName>
    <definedName name="_25Excel_BuiltIn_Print_Area_19_1">#REF!</definedName>
    <definedName name="_26Excel_BuiltIn_Print_Area_2_1" localSheetId="0">#REF!</definedName>
    <definedName name="_26Excel_BuiltIn_Print_Area_2_1">#REF!</definedName>
    <definedName name="_27Excel_BuiltIn_Print_Area_2_1_1" localSheetId="0">#REF!</definedName>
    <definedName name="_27Excel_BuiltIn_Print_Area_2_1_1">#REF!</definedName>
    <definedName name="_28Excel_BuiltIn_Print_Area_25_1" localSheetId="0">#REF!</definedName>
    <definedName name="_28Excel_BuiltIn_Print_Area_25_1">#REF!</definedName>
    <definedName name="_29Excel_BuiltIn_Print_Area_27_1" localSheetId="0">#REF!</definedName>
    <definedName name="_29Excel_BuiltIn_Print_Area_27_1">#REF!</definedName>
    <definedName name="_2Excel_BuiltIn_Print_Area_1_1" localSheetId="0">#REF!</definedName>
    <definedName name="_2Excel_BuiltIn_Print_Area_1_1">#REF!</definedName>
    <definedName name="_30Excel_BuiltIn_Print_Area_3_1" localSheetId="0">#REF!</definedName>
    <definedName name="_30Excel_BuiltIn_Print_Area_3_1">#REF!</definedName>
    <definedName name="_31Excel_BuiltIn_Print_Area_3_1_1" localSheetId="0">#REF!</definedName>
    <definedName name="_31Excel_BuiltIn_Print_Area_3_1_1">#REF!</definedName>
    <definedName name="_32Excel_BuiltIn_Print_Area_3_1_1_1" localSheetId="0">#REF!</definedName>
    <definedName name="_32Excel_BuiltIn_Print_Area_3_1_1_1">#REF!</definedName>
    <definedName name="_33Excel_BuiltIn_Print_Area_32_1" localSheetId="0">#REF!</definedName>
    <definedName name="_33Excel_BuiltIn_Print_Area_32_1">#REF!</definedName>
    <definedName name="_34Excel_BuiltIn_Print_Area_4_1" localSheetId="0">#REF!</definedName>
    <definedName name="_34Excel_BuiltIn_Print_Area_4_1">#REF!</definedName>
    <definedName name="_35Excel_BuiltIn_Print_Area_4_1_1" localSheetId="0">#REF!</definedName>
    <definedName name="_35Excel_BuiltIn_Print_Area_4_1_1">#REF!</definedName>
    <definedName name="_36Excel_BuiltIn_Print_Area_4_1_1_1" localSheetId="0">#REF!</definedName>
    <definedName name="_36Excel_BuiltIn_Print_Area_4_1_1_1">#REF!</definedName>
    <definedName name="_37Excel_BuiltIn_Print_Area_5_1_1" localSheetId="0">#REF!</definedName>
    <definedName name="_37Excel_BuiltIn_Print_Area_5_1_1">#REF!</definedName>
    <definedName name="_38Excel_BuiltIn_Print_Area_5_1_1_1" localSheetId="0">#REF!</definedName>
    <definedName name="_38Excel_BuiltIn_Print_Area_5_1_1_1">#REF!</definedName>
    <definedName name="_39Excel_BuiltIn_Print_Area_6_1" localSheetId="0">#REF!</definedName>
    <definedName name="_39Excel_BuiltIn_Print_Area_6_1">#REF!</definedName>
    <definedName name="_3Excel_BuiltIn_Print_Area_1_2" localSheetId="0">#REF!</definedName>
    <definedName name="_3Excel_BuiltIn_Print_Area_1_2">#REF!</definedName>
    <definedName name="_40Excel_BuiltIn_Print_Area_6_1_1" localSheetId="0">#REF!</definedName>
    <definedName name="_40Excel_BuiltIn_Print_Area_6_1_1">#REF!</definedName>
    <definedName name="_41Excel_BuiltIn_Print_Area_6_1_1_1" localSheetId="0">#REF!</definedName>
    <definedName name="_41Excel_BuiltIn_Print_Area_6_1_1_1">#REF!</definedName>
    <definedName name="_42Excel_BuiltIn_Print_Area_7_1" localSheetId="0">#REF!</definedName>
    <definedName name="_42Excel_BuiltIn_Print_Area_7_1">#REF!</definedName>
    <definedName name="_43Excel_BuiltIn_Print_Area_7_1_1" localSheetId="0">#REF!</definedName>
    <definedName name="_43Excel_BuiltIn_Print_Area_7_1_1">#REF!</definedName>
    <definedName name="_44Excel_BuiltIn_Print_Area_7_1_1_1" localSheetId="0">#REF!</definedName>
    <definedName name="_44Excel_BuiltIn_Print_Area_7_1_1_1">#REF!</definedName>
    <definedName name="_45Excel_BuiltIn_Print_Area_7_1_3_1" localSheetId="0">#REF!</definedName>
    <definedName name="_45Excel_BuiltIn_Print_Area_7_1_3_1">#REF!</definedName>
    <definedName name="_46Excel_BuiltIn_Print_Area_7_1_4_1" localSheetId="0">#REF!</definedName>
    <definedName name="_46Excel_BuiltIn_Print_Area_7_1_4_1">#REF!</definedName>
    <definedName name="_47Excel_BuiltIn_Print_Area_7_1_5_1" localSheetId="0">#REF!</definedName>
    <definedName name="_47Excel_BuiltIn_Print_Area_7_1_5_1">#REF!</definedName>
    <definedName name="_48Excel_BuiltIn_Print_Area_8_1" localSheetId="0">#REF!</definedName>
    <definedName name="_48Excel_BuiltIn_Print_Area_8_1">#REF!</definedName>
    <definedName name="_49WL25_3_1" localSheetId="0">#REF!</definedName>
    <definedName name="_49WL25_3_1">#REF!</definedName>
    <definedName name="_4Excel_BuiltIn_Print_Area_1_1_1" localSheetId="0">#REF!</definedName>
    <definedName name="_4Excel_BuiltIn_Print_Area_1_1_1">#REF!</definedName>
    <definedName name="_50WL25_4_1" localSheetId="0">#REF!</definedName>
    <definedName name="_50WL25_4_1">#REF!</definedName>
    <definedName name="_5Excel_BuiltIn_Print_Area_1_1_1_1" localSheetId="0">#REF!</definedName>
    <definedName name="_5Excel_BuiltIn_Print_Area_1_1_1_1">#REF!</definedName>
    <definedName name="_6Excel_BuiltIn_Print_Area_1_1_3_1" localSheetId="0">#REF!</definedName>
    <definedName name="_6Excel_BuiltIn_Print_Area_1_1_3_1">#REF!</definedName>
    <definedName name="_7Excel_BuiltIn_Print_Area_1_1_4_1" localSheetId="0">#REF!</definedName>
    <definedName name="_7Excel_BuiltIn_Print_Area_1_1_4_1">#REF!</definedName>
    <definedName name="_8Excel_BuiltIn_Print_Area_1_1_5_1" localSheetId="0">#REF!</definedName>
    <definedName name="_8Excel_BuiltIn_Print_Area_1_1_5_1">#REF!</definedName>
    <definedName name="_9Excel_BuiltIn_Print_Area_1_2_1" localSheetId="0">#REF!</definedName>
    <definedName name="_9Excel_BuiltIn_Print_Area_1_2_1">#REF!</definedName>
    <definedName name="_WL25" localSheetId="0">#REF!</definedName>
    <definedName name="_WL25">#REF!</definedName>
    <definedName name="a" localSheetId="0">#REF!</definedName>
    <definedName name="a">#REF!</definedName>
    <definedName name="Excel_BuiltIn_Print_Area" localSheetId="0">#REF!</definedName>
    <definedName name="Excel_BuiltIn_Print_Area">#REF!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1_1" localSheetId="0">#REF!</definedName>
    <definedName name="Excel_BuiltIn_Print_Area_1_1_1_1">#REF!</definedName>
    <definedName name="Excel_BuiltIn_Print_Area_1_1_1_3" localSheetId="0">#REF!</definedName>
    <definedName name="Excel_BuiltIn_Print_Area_1_1_1_3">#REF!</definedName>
    <definedName name="Excel_BuiltIn_Print_Area_1_1_1_4" localSheetId="0">#REF!</definedName>
    <definedName name="Excel_BuiltIn_Print_Area_1_1_1_4">#REF!</definedName>
    <definedName name="Excel_BuiltIn_Print_Area_1_1_1_5" localSheetId="0">#REF!</definedName>
    <definedName name="Excel_BuiltIn_Print_Area_1_1_1_5">#REF!</definedName>
    <definedName name="Excel_BuiltIn_Print_Area_1_1_3" localSheetId="0">#REF!</definedName>
    <definedName name="Excel_BuiltIn_Print_Area_1_1_3">#REF!</definedName>
    <definedName name="Excel_BuiltIn_Print_Area_1_1_4" localSheetId="0">#REF!</definedName>
    <definedName name="Excel_BuiltIn_Print_Area_1_1_4">#REF!</definedName>
    <definedName name="Excel_BuiltIn_Print_Area_1_1_5" localSheetId="0">#REF!</definedName>
    <definedName name="Excel_BuiltIn_Print_Area_1_1_5">#REF!</definedName>
    <definedName name="Excel_BuiltIn_Print_Area_1_2" localSheetId="0">#REF!</definedName>
    <definedName name="Excel_BuiltIn_Print_Area_1_2">#REF!</definedName>
    <definedName name="Excel_BuiltIn_Print_Area_1_3" localSheetId="0">#REF!</definedName>
    <definedName name="Excel_BuiltIn_Print_Area_1_3">#REF!</definedName>
    <definedName name="Excel_BuiltIn_Print_Area_1_4" localSheetId="0">#REF!</definedName>
    <definedName name="Excel_BuiltIn_Print_Area_1_4">#REF!</definedName>
    <definedName name="Excel_BuiltIn_Print_Area_1_5" localSheetId="0">#REF!</definedName>
    <definedName name="Excel_BuiltIn_Print_Area_1_5">#REF!</definedName>
    <definedName name="Excel_BuiltIn_Print_Area_10" localSheetId="0">#REF!</definedName>
    <definedName name="Excel_BuiltIn_Print_Area_10">#REF!</definedName>
    <definedName name="Excel_BuiltIn_Print_Area_10_1" localSheetId="0">#REF!</definedName>
    <definedName name="Excel_BuiltIn_Print_Area_10_1">#REF!</definedName>
    <definedName name="Excel_BuiltIn_Print_Area_10_3" localSheetId="0">#REF!</definedName>
    <definedName name="Excel_BuiltIn_Print_Area_10_3">#REF!</definedName>
    <definedName name="Excel_BuiltIn_Print_Area_10_4" localSheetId="0">#REF!</definedName>
    <definedName name="Excel_BuiltIn_Print_Area_10_4">#REF!</definedName>
    <definedName name="Excel_BuiltIn_Print_Area_10_5" localSheetId="0">#REF!</definedName>
    <definedName name="Excel_BuiltIn_Print_Area_10_5">#REF!</definedName>
    <definedName name="Excel_BuiltIn_Print_Area_11" localSheetId="0">#REF!</definedName>
    <definedName name="Excel_BuiltIn_Print_Area_11">#REF!</definedName>
    <definedName name="Excel_BuiltIn_Print_Area_11_1" localSheetId="0">#REF!</definedName>
    <definedName name="Excel_BuiltIn_Print_Area_11_1">#REF!</definedName>
    <definedName name="Excel_BuiltIn_Print_Area_12" localSheetId="0">#REF!</definedName>
    <definedName name="Excel_BuiltIn_Print_Area_12">#REF!</definedName>
    <definedName name="Excel_BuiltIn_Print_Area_12_1" localSheetId="0">#REF!</definedName>
    <definedName name="Excel_BuiltIn_Print_Area_12_1">#REF!</definedName>
    <definedName name="Excel_BuiltIn_Print_Area_13_1" localSheetId="0">#REF!</definedName>
    <definedName name="Excel_BuiltIn_Print_Area_13_1">#REF!</definedName>
    <definedName name="Excel_BuiltIn_Print_Area_14_1" localSheetId="0">#REF!</definedName>
    <definedName name="Excel_BuiltIn_Print_Area_14_1">#REF!</definedName>
    <definedName name="Excel_BuiltIn_Print_Area_15" localSheetId="0">#REF!</definedName>
    <definedName name="Excel_BuiltIn_Print_Area_15">#REF!</definedName>
    <definedName name="Excel_BuiltIn_Print_Area_15_1" localSheetId="0">#REF!</definedName>
    <definedName name="Excel_BuiltIn_Print_Area_15_1">#REF!</definedName>
    <definedName name="Excel_BuiltIn_Print_Area_15_16" localSheetId="0">#REF!</definedName>
    <definedName name="Excel_BuiltIn_Print_Area_15_16">#REF!</definedName>
    <definedName name="Excel_BuiltIn_Print_Area_15_2" localSheetId="0">#REF!</definedName>
    <definedName name="Excel_BuiltIn_Print_Area_15_2">#REF!</definedName>
    <definedName name="Excel_BuiltIn_Print_Area_15_3" localSheetId="0">#REF!</definedName>
    <definedName name="Excel_BuiltIn_Print_Area_15_3">#REF!</definedName>
    <definedName name="Excel_BuiltIn_Print_Area_15_4" localSheetId="0">#REF!</definedName>
    <definedName name="Excel_BuiltIn_Print_Area_15_4">#REF!</definedName>
    <definedName name="Excel_BuiltIn_Print_Area_15_5" localSheetId="0">#REF!</definedName>
    <definedName name="Excel_BuiltIn_Print_Area_15_5">#REF!</definedName>
    <definedName name="Excel_BuiltIn_Print_Area_15_7" localSheetId="0">#REF!</definedName>
    <definedName name="Excel_BuiltIn_Print_Area_15_7">#REF!</definedName>
    <definedName name="Excel_BuiltIn_Print_Area_15_9" localSheetId="0">#REF!</definedName>
    <definedName name="Excel_BuiltIn_Print_Area_15_9">#REF!</definedName>
    <definedName name="Excel_BuiltIn_Print_Area_16_1" localSheetId="0">#REF!</definedName>
    <definedName name="Excel_BuiltIn_Print_Area_16_1">#REF!</definedName>
    <definedName name="Excel_BuiltIn_Print_Area_16_1_1" localSheetId="0">#REF!</definedName>
    <definedName name="Excel_BuiltIn_Print_Area_16_1_1">#REF!</definedName>
    <definedName name="Excel_BuiltIn_Print_Area_16_1_3" localSheetId="0">#REF!</definedName>
    <definedName name="Excel_BuiltIn_Print_Area_16_1_3">#REF!</definedName>
    <definedName name="Excel_BuiltIn_Print_Area_16_1_4" localSheetId="0">#REF!</definedName>
    <definedName name="Excel_BuiltIn_Print_Area_16_1_4">#REF!</definedName>
    <definedName name="Excel_BuiltIn_Print_Area_16_1_5" localSheetId="0">#REF!</definedName>
    <definedName name="Excel_BuiltIn_Print_Area_16_1_5">#REF!</definedName>
    <definedName name="Excel_BuiltIn_Print_Area_17_1" localSheetId="0">#REF!</definedName>
    <definedName name="Excel_BuiltIn_Print_Area_17_1">#REF!</definedName>
    <definedName name="Excel_BuiltIn_Print_Area_17_1_1" localSheetId="0">#REF!</definedName>
    <definedName name="Excel_BuiltIn_Print_Area_17_1_1">#REF!</definedName>
    <definedName name="Excel_BuiltIn_Print_Area_17_1_3" localSheetId="0">#REF!</definedName>
    <definedName name="Excel_BuiltIn_Print_Area_17_1_3">#REF!</definedName>
    <definedName name="Excel_BuiltIn_Print_Area_17_1_4" localSheetId="0">#REF!</definedName>
    <definedName name="Excel_BuiltIn_Print_Area_17_1_4">#REF!</definedName>
    <definedName name="Excel_BuiltIn_Print_Area_17_1_5" localSheetId="0">#REF!</definedName>
    <definedName name="Excel_BuiltIn_Print_Area_17_1_5">#REF!</definedName>
    <definedName name="Excel_BuiltIn_Print_Area_18" localSheetId="0">#REF!</definedName>
    <definedName name="Excel_BuiltIn_Print_Area_18">#REF!</definedName>
    <definedName name="Excel_BuiltIn_Print_Area_18_1" localSheetId="0">#REF!</definedName>
    <definedName name="Excel_BuiltIn_Print_Area_18_1">#REF!</definedName>
    <definedName name="Excel_BuiltIn_Print_Area_18_3" localSheetId="0">#REF!</definedName>
    <definedName name="Excel_BuiltIn_Print_Area_18_3">#REF!</definedName>
    <definedName name="Excel_BuiltIn_Print_Area_18_4" localSheetId="0">#REF!</definedName>
    <definedName name="Excel_BuiltIn_Print_Area_18_4">#REF!</definedName>
    <definedName name="Excel_BuiltIn_Print_Area_18_5" localSheetId="0">#REF!</definedName>
    <definedName name="Excel_BuiltIn_Print_Area_18_5">#REF!</definedName>
    <definedName name="Excel_BuiltIn_Print_Area_19" localSheetId="0">#REF!</definedName>
    <definedName name="Excel_BuiltIn_Print_Area_19">#REF!</definedName>
    <definedName name="Excel_BuiltIn_Print_Area_19_1" localSheetId="0">#REF!</definedName>
    <definedName name="Excel_BuiltIn_Print_Area_19_1">#REF!</definedName>
    <definedName name="Excel_BuiltIn_Print_Area_19_3" localSheetId="0">#REF!</definedName>
    <definedName name="Excel_BuiltIn_Print_Area_19_3">#REF!</definedName>
    <definedName name="Excel_BuiltIn_Print_Area_19_4" localSheetId="0">#REF!</definedName>
    <definedName name="Excel_BuiltIn_Print_Area_19_4">#REF!</definedName>
    <definedName name="Excel_BuiltIn_Print_Area_19_5" localSheetId="0">#REF!</definedName>
    <definedName name="Excel_BuiltIn_Print_Area_19_5">#REF!</definedName>
    <definedName name="Excel_BuiltIn_Print_Area_2" localSheetId="0">#REF!</definedName>
    <definedName name="Excel_BuiltIn_Print_Area_2">#REF!</definedName>
    <definedName name="Excel_BuiltIn_Print_Area_2_1" localSheetId="0">#REF!</definedName>
    <definedName name="Excel_BuiltIn_Print_Area_2_1">#REF!</definedName>
    <definedName name="Excel_BuiltIn_Print_Area_2_3" localSheetId="0">#REF!</definedName>
    <definedName name="Excel_BuiltIn_Print_Area_2_3">#REF!</definedName>
    <definedName name="Excel_BuiltIn_Print_Area_2_4" localSheetId="0">#REF!</definedName>
    <definedName name="Excel_BuiltIn_Print_Area_2_4">#REF!</definedName>
    <definedName name="Excel_BuiltIn_Print_Area_2_5" localSheetId="0">#REF!</definedName>
    <definedName name="Excel_BuiltIn_Print_Area_2_5">#REF!</definedName>
    <definedName name="Excel_BuiltIn_Print_Area_20" localSheetId="0">#REF!</definedName>
    <definedName name="Excel_BuiltIn_Print_Area_20">#REF!</definedName>
    <definedName name="Excel_BuiltIn_Print_Area_20_1" localSheetId="0">#REF!</definedName>
    <definedName name="Excel_BuiltIn_Print_Area_20_1">#REF!</definedName>
    <definedName name="Excel_BuiltIn_Print_Area_21" localSheetId="0">#REF!</definedName>
    <definedName name="Excel_BuiltIn_Print_Area_21">#REF!</definedName>
    <definedName name="Excel_BuiltIn_Print_Area_21_1" localSheetId="0">#REF!</definedName>
    <definedName name="Excel_BuiltIn_Print_Area_21_1">#REF!</definedName>
    <definedName name="Excel_BuiltIn_Print_Area_22" localSheetId="0">#REF!</definedName>
    <definedName name="Excel_BuiltIn_Print_Area_22">#REF!</definedName>
    <definedName name="Excel_BuiltIn_Print_Area_23" localSheetId="0">#REF!</definedName>
    <definedName name="Excel_BuiltIn_Print_Area_23">#REF!</definedName>
    <definedName name="Excel_BuiltIn_Print_Area_24" localSheetId="0">#REF!</definedName>
    <definedName name="Excel_BuiltIn_Print_Area_24">#REF!</definedName>
    <definedName name="Excel_BuiltIn_Print_Area_25" localSheetId="0">#REF!</definedName>
    <definedName name="Excel_BuiltIn_Print_Area_25">#REF!</definedName>
    <definedName name="Excel_BuiltIn_Print_Area_26" localSheetId="0">#REF!</definedName>
    <definedName name="Excel_BuiltIn_Print_Area_26">#REF!</definedName>
    <definedName name="Excel_BuiltIn_Print_Area_27" localSheetId="0">#REF!</definedName>
    <definedName name="Excel_BuiltIn_Print_Area_27">#REF!</definedName>
    <definedName name="Excel_BuiltIn_Print_Area_28" localSheetId="0">#REF!</definedName>
    <definedName name="Excel_BuiltIn_Print_Area_28">#REF!</definedName>
    <definedName name="Excel_BuiltIn_Print_Area_29" localSheetId="0">#REF!</definedName>
    <definedName name="Excel_BuiltIn_Print_Area_29">#REF!</definedName>
    <definedName name="Excel_BuiltIn_Print_Area_3" localSheetId="0">#REF!</definedName>
    <definedName name="Excel_BuiltIn_Print_Area_3">#REF!</definedName>
    <definedName name="Excel_BuiltIn_Print_Area_3_1" localSheetId="0">#REF!</definedName>
    <definedName name="Excel_BuiltIn_Print_Area_3_1">#REF!</definedName>
    <definedName name="Excel_BuiltIn_Print_Area_3_1_1" localSheetId="0">#REF!</definedName>
    <definedName name="Excel_BuiltIn_Print_Area_3_1_1">#REF!</definedName>
    <definedName name="Excel_BuiltIn_Print_Area_3_3" localSheetId="0">#REF!</definedName>
    <definedName name="Excel_BuiltIn_Print_Area_3_3">#REF!</definedName>
    <definedName name="Excel_BuiltIn_Print_Area_3_4" localSheetId="0">#REF!</definedName>
    <definedName name="Excel_BuiltIn_Print_Area_3_4">#REF!</definedName>
    <definedName name="Excel_BuiltIn_Print_Area_3_5" localSheetId="0">#REF!</definedName>
    <definedName name="Excel_BuiltIn_Print_Area_3_5">#REF!</definedName>
    <definedName name="Excel_BuiltIn_Print_Area_30" localSheetId="0">#REF!</definedName>
    <definedName name="Excel_BuiltIn_Print_Area_30">#REF!</definedName>
    <definedName name="Excel_BuiltIn_Print_Area_31" localSheetId="0">#REF!</definedName>
    <definedName name="Excel_BuiltIn_Print_Area_31">#REF!</definedName>
    <definedName name="Excel_BuiltIn_Print_Area_32" localSheetId="0">#REF!</definedName>
    <definedName name="Excel_BuiltIn_Print_Area_32">#REF!</definedName>
    <definedName name="Excel_BuiltIn_Print_Area_33" localSheetId="0">#REF!</definedName>
    <definedName name="Excel_BuiltIn_Print_Area_33">#REF!</definedName>
    <definedName name="Excel_BuiltIn_Print_Area_34" localSheetId="0">#REF!</definedName>
    <definedName name="Excel_BuiltIn_Print_Area_34">#REF!</definedName>
    <definedName name="Excel_BuiltIn_Print_Area_35" localSheetId="0">#REF!</definedName>
    <definedName name="Excel_BuiltIn_Print_Area_35">#REF!</definedName>
    <definedName name="Excel_BuiltIn_Print_Area_4" localSheetId="0">#REF!</definedName>
    <definedName name="Excel_BuiltIn_Print_Area_4">#REF!</definedName>
    <definedName name="Excel_BuiltIn_Print_Area_4_1" localSheetId="0">#REF!</definedName>
    <definedName name="Excel_BuiltIn_Print_Area_4_1">#REF!</definedName>
    <definedName name="Excel_BuiltIn_Print_Area_4_1_1" localSheetId="0">#REF!</definedName>
    <definedName name="Excel_BuiltIn_Print_Area_4_1_1">#REF!</definedName>
    <definedName name="Excel_BuiltIn_Print_Area_4_3" localSheetId="0">#REF!</definedName>
    <definedName name="Excel_BuiltIn_Print_Area_4_3">#REF!</definedName>
    <definedName name="Excel_BuiltIn_Print_Area_4_4" localSheetId="0">#REF!</definedName>
    <definedName name="Excel_BuiltIn_Print_Area_4_4">#REF!</definedName>
    <definedName name="Excel_BuiltIn_Print_Area_4_5" localSheetId="0">#REF!</definedName>
    <definedName name="Excel_BuiltIn_Print_Area_4_5">#REF!</definedName>
    <definedName name="Excel_BuiltIn_Print_Area_5" localSheetId="0">#REF!</definedName>
    <definedName name="Excel_BuiltIn_Print_Area_5">#REF!</definedName>
    <definedName name="Excel_BuiltIn_Print_Area_5_1" localSheetId="0">#REF!</definedName>
    <definedName name="Excel_BuiltIn_Print_Area_5_1">#REF!</definedName>
    <definedName name="Excel_BuiltIn_Print_Area_5_1_1" localSheetId="0">#REF!</definedName>
    <definedName name="Excel_BuiltIn_Print_Area_5_1_1">#REF!</definedName>
    <definedName name="Excel_BuiltIn_Print_Area_5_1_16" localSheetId="0">#REF!</definedName>
    <definedName name="Excel_BuiltIn_Print_Area_5_1_16">#REF!</definedName>
    <definedName name="Excel_BuiltIn_Print_Area_5_1_2" localSheetId="0">#REF!</definedName>
    <definedName name="Excel_BuiltIn_Print_Area_5_1_2">#REF!</definedName>
    <definedName name="Excel_BuiltIn_Print_Area_5_1_3" localSheetId="0">#REF!</definedName>
    <definedName name="Excel_BuiltIn_Print_Area_5_1_3">#REF!</definedName>
    <definedName name="Excel_BuiltIn_Print_Area_5_1_7" localSheetId="0">#REF!</definedName>
    <definedName name="Excel_BuiltIn_Print_Area_5_1_7">#REF!</definedName>
    <definedName name="Excel_BuiltIn_Print_Area_5_1_9" localSheetId="0">#REF!</definedName>
    <definedName name="Excel_BuiltIn_Print_Area_5_1_9">#REF!</definedName>
    <definedName name="Excel_BuiltIn_Print_Area_6" localSheetId="0">#REF!</definedName>
    <definedName name="Excel_BuiltIn_Print_Area_6">#REF!</definedName>
    <definedName name="Excel_BuiltIn_Print_Area_6_1" localSheetId="0">#REF!</definedName>
    <definedName name="Excel_BuiltIn_Print_Area_6_1">#REF!</definedName>
    <definedName name="Excel_BuiltIn_Print_Area_6_1_1" localSheetId="0">#REF!</definedName>
    <definedName name="Excel_BuiltIn_Print_Area_6_1_1">#REF!</definedName>
    <definedName name="Excel_BuiltIn_Print_Area_6_1_16" localSheetId="0">#REF!</definedName>
    <definedName name="Excel_BuiltIn_Print_Area_6_1_16">#REF!</definedName>
    <definedName name="Excel_BuiltIn_Print_Area_6_1_2" localSheetId="0">#REF!</definedName>
    <definedName name="Excel_BuiltIn_Print_Area_6_1_2">#REF!</definedName>
    <definedName name="Excel_BuiltIn_Print_Area_6_1_3" localSheetId="0">#REF!</definedName>
    <definedName name="Excel_BuiltIn_Print_Area_6_1_3">#REF!</definedName>
    <definedName name="Excel_BuiltIn_Print_Area_6_1_7" localSheetId="0">#REF!</definedName>
    <definedName name="Excel_BuiltIn_Print_Area_6_1_7">#REF!</definedName>
    <definedName name="Excel_BuiltIn_Print_Area_6_1_9" localSheetId="0">#REF!</definedName>
    <definedName name="Excel_BuiltIn_Print_Area_6_1_9">#REF!</definedName>
    <definedName name="Excel_BuiltIn_Print_Area_7" localSheetId="0">#REF!</definedName>
    <definedName name="Excel_BuiltIn_Print_Area_7">#REF!</definedName>
    <definedName name="Excel_BuiltIn_Print_Area_7_1" localSheetId="0">#REF!</definedName>
    <definedName name="Excel_BuiltIn_Print_Area_7_1">#REF!</definedName>
    <definedName name="Excel_BuiltIn_Print_Area_7_1_1" localSheetId="0">#REF!</definedName>
    <definedName name="Excel_BuiltIn_Print_Area_7_1_1">#REF!</definedName>
    <definedName name="Excel_BuiltIn_Print_Area_7_1_1_1" localSheetId="0">#REF!</definedName>
    <definedName name="Excel_BuiltIn_Print_Area_7_1_1_1">#REF!</definedName>
    <definedName name="Excel_BuiltIn_Print_Area_7_1_3" localSheetId="0">#REF!</definedName>
    <definedName name="Excel_BuiltIn_Print_Area_7_1_3">#REF!</definedName>
    <definedName name="Excel_BuiltIn_Print_Area_7_1_4" localSheetId="0">#REF!</definedName>
    <definedName name="Excel_BuiltIn_Print_Area_7_1_4">#REF!</definedName>
    <definedName name="Excel_BuiltIn_Print_Area_7_1_5" localSheetId="0">#REF!</definedName>
    <definedName name="Excel_BuiltIn_Print_Area_7_1_5">#REF!</definedName>
    <definedName name="Excel_BuiltIn_Print_Area_8" localSheetId="0">#REF!</definedName>
    <definedName name="Excel_BuiltIn_Print_Area_8">#REF!</definedName>
    <definedName name="Excel_BuiltIn_Print_Area_8_1" localSheetId="0">#REF!</definedName>
    <definedName name="Excel_BuiltIn_Print_Area_8_1">#REF!</definedName>
    <definedName name="Excel_BuiltIn_Print_Titles_1" localSheetId="0">#REF!</definedName>
    <definedName name="Excel_BuiltIn_Print_Titles_1">#REF!</definedName>
    <definedName name="Excel_BuiltIn_Print_Titles_1_1" localSheetId="0">#REF!</definedName>
    <definedName name="Excel_BuiltIn_Print_Titles_1_1">#REF!</definedName>
    <definedName name="Excel_BuiltIn_Print_Titles_2" localSheetId="0">#REF!</definedName>
    <definedName name="Excel_BuiltIn_Print_Titles_2">#REF!</definedName>
    <definedName name="Excel_BuiltIn_Print_Titles_3" localSheetId="0">#REF!</definedName>
    <definedName name="Excel_BuiltIn_Print_Titles_3">#REF!</definedName>
    <definedName name="Excel_BuiltIn_Print_Titles_4" localSheetId="0">#REF!</definedName>
    <definedName name="Excel_BuiltIn_Print_Titles_4">#REF!</definedName>
    <definedName name="Excel_BuiltIn_Print_Titles_5" localSheetId="0">#REF!</definedName>
    <definedName name="Excel_BuiltIn_Print_Titles_5">#REF!</definedName>
    <definedName name="kl" localSheetId="0">#REF!</definedName>
    <definedName name="kl">#REF!</definedName>
    <definedName name="_xlnm.Print_Area" localSheetId="0">CARPET!$B$1:$J$61</definedName>
    <definedName name="_xlnm.Print_Area">#REF!</definedName>
    <definedName name="_xlnm.Print_Titles" localSheetId="0">CARPET!$7:$10</definedName>
    <definedName name="WL25_1" localSheetId="0">#REF!</definedName>
    <definedName name="WL25_1">#REF!</definedName>
    <definedName name="WL25_10" localSheetId="0">#REF!</definedName>
    <definedName name="WL25_10">#REF!</definedName>
    <definedName name="WL25_11" localSheetId="0">#REF!</definedName>
    <definedName name="WL25_11">#REF!</definedName>
    <definedName name="WL25_15" localSheetId="0">#REF!</definedName>
    <definedName name="WL25_15">#REF!</definedName>
    <definedName name="WL25_16" localSheetId="0">#REF!</definedName>
    <definedName name="WL25_16">#REF!</definedName>
    <definedName name="WL25_17" localSheetId="0">#REF!</definedName>
    <definedName name="WL25_17">#REF!</definedName>
    <definedName name="WL25_2" localSheetId="0">#REF!</definedName>
    <definedName name="WL25_2">#REF!</definedName>
    <definedName name="WL25_25" localSheetId="0">#REF!</definedName>
    <definedName name="WL25_25">#REF!</definedName>
    <definedName name="WL25_27" localSheetId="0">#REF!</definedName>
    <definedName name="WL25_27">#REF!</definedName>
    <definedName name="WL25_29" localSheetId="0">#REF!</definedName>
    <definedName name="WL25_29">#REF!</definedName>
    <definedName name="WL25_3" localSheetId="0">#REF!</definedName>
    <definedName name="WL25_3">#REF!</definedName>
    <definedName name="WL25_4" localSheetId="0">#REF!</definedName>
    <definedName name="WL25_4">#REF!</definedName>
    <definedName name="WL25_5" localSheetId="0">#REF!</definedName>
    <definedName name="WL25_5">#REF!</definedName>
    <definedName name="WL25_6" localSheetId="0">#REF!</definedName>
    <definedName name="WL25_6">#REF!</definedName>
    <definedName name="WL25_7" localSheetId="0">#REF!</definedName>
    <definedName name="WL25_7">#REF!</definedName>
    <definedName name="WL25_9" localSheetId="0">#REF!</definedName>
    <definedName name="WL25_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33" l="1"/>
  <c r="G33" i="33"/>
  <c r="G39" i="33"/>
  <c r="G26" i="33"/>
  <c r="G16" i="33"/>
  <c r="G15" i="33"/>
  <c r="G14" i="33"/>
  <c r="G36" i="33"/>
  <c r="G50" i="33"/>
  <c r="G49" i="33"/>
  <c r="G48" i="33"/>
  <c r="G47" i="33"/>
  <c r="G45" i="33"/>
  <c r="G44" i="33"/>
  <c r="G43" i="33"/>
  <c r="G42" i="33"/>
  <c r="G31" i="33"/>
  <c r="G30" i="33"/>
  <c r="G29" i="33"/>
  <c r="G23" i="33"/>
  <c r="G22" i="33"/>
  <c r="G21" i="33"/>
  <c r="J59" i="33" l="1"/>
  <c r="J60" i="33" l="1"/>
  <c r="J61" i="33" s="1"/>
</calcChain>
</file>

<file path=xl/sharedStrings.xml><?xml version="1.0" encoding="utf-8"?>
<sst xmlns="http://schemas.openxmlformats.org/spreadsheetml/2006/main" count="139" uniqueCount="110">
  <si>
    <t>Project</t>
  </si>
  <si>
    <t>No</t>
  </si>
  <si>
    <t>Rp</t>
  </si>
  <si>
    <t>m2</t>
  </si>
  <si>
    <t>Lingkup Pekerjaaan</t>
  </si>
  <si>
    <t>Lokasi</t>
  </si>
  <si>
    <t>URAIAN</t>
  </si>
  <si>
    <t>VOLUME</t>
  </si>
  <si>
    <t>SAT</t>
  </si>
  <si>
    <t>HARGA SATUAN</t>
  </si>
  <si>
    <t>JUMLAH</t>
  </si>
  <si>
    <t>`</t>
  </si>
  <si>
    <t>Musholla</t>
  </si>
  <si>
    <t>III.1.5</t>
  </si>
  <si>
    <t>III.1.5.2</t>
  </si>
  <si>
    <t>III.1.5.2.1</t>
  </si>
  <si>
    <t>III.1.5.2.2</t>
  </si>
  <si>
    <t>III.1.5.4</t>
  </si>
  <si>
    <t>III.1.5.4.1</t>
  </si>
  <si>
    <t>Lift</t>
  </si>
  <si>
    <t>R. Rapat Besar</t>
  </si>
  <si>
    <t xml:space="preserve">R. Rapat </t>
  </si>
  <si>
    <t>Gudang Inventory</t>
  </si>
  <si>
    <t>R. Rapat Pleno</t>
  </si>
  <si>
    <t>R. Sidang Dewan Kehormatan</t>
  </si>
  <si>
    <t>R. DKD</t>
  </si>
  <si>
    <t>R. DKP</t>
  </si>
  <si>
    <t>R. Pengawas</t>
  </si>
  <si>
    <t>Lobby Lift dan Koridor</t>
  </si>
  <si>
    <t>R. Direktur Executive</t>
  </si>
  <si>
    <t>R. Ketua Bidang</t>
  </si>
  <si>
    <t>Keuangan</t>
  </si>
  <si>
    <t>R. Wakil Ketum</t>
  </si>
  <si>
    <t>PBH</t>
  </si>
  <si>
    <t>YLC</t>
  </si>
  <si>
    <t>Podcast</t>
  </si>
  <si>
    <t>Lobby Lift dan koridor</t>
  </si>
  <si>
    <t>R. Ketua Umum</t>
  </si>
  <si>
    <t>R. Ketua Harian</t>
  </si>
  <si>
    <t>R. Sekjen</t>
  </si>
  <si>
    <t>R. Bendahara Umum</t>
  </si>
  <si>
    <t>R. Sekretaris</t>
  </si>
  <si>
    <t>Pekerjaan supply &amp; install karpet tile ex. Dalton untuk Lobby dan Lobby Lift</t>
  </si>
  <si>
    <t>Type Eurogarden Hexagon</t>
  </si>
  <si>
    <t>Type Hussar &amp; Hussar Wings Hexagon</t>
  </si>
  <si>
    <t>Type Color Spring Hexagon</t>
  </si>
  <si>
    <t>Pekerjaan supply &amp; install Custom Printing Nylon - Newspec ex. Dalton</t>
  </si>
  <si>
    <t>Pekerjaan supply &amp; install karpet tile ex. Dalton type Myriads 100-07 dan 200-07</t>
  </si>
  <si>
    <t>Pekerjaan supply &amp; install karpet tile ex. Dalton type Ourlove 10005</t>
  </si>
  <si>
    <t>Pekerjaan supply &amp; install karpet tile ex. Dalton type Waterfall Blue dan CT 105</t>
  </si>
  <si>
    <t>Lobby Lift, R. Tunggu, Koridor</t>
  </si>
  <si>
    <t>Pekerjaan supply &amp; install karpet tile ex. Dalton type Spacewalk #100-03</t>
  </si>
  <si>
    <t>Pekerjaan supply &amp; install karpet tile ex. Dalton type Waterfall Green dan CT 105</t>
  </si>
  <si>
    <t>Ruang Staff dan Ruang Arsip</t>
  </si>
  <si>
    <t>Pekerjaan supply &amp; install karpet tile ex. Dalton type Waterfall Orange</t>
  </si>
  <si>
    <t>IV.1.5</t>
  </si>
  <si>
    <t>IV.1.5.1</t>
  </si>
  <si>
    <t>IV.1.5.1.1</t>
  </si>
  <si>
    <t>IV.1.5.1.2</t>
  </si>
  <si>
    <t>IV.1.5.1.3</t>
  </si>
  <si>
    <t>V.1.5</t>
  </si>
  <si>
    <t>V.1.5.1</t>
  </si>
  <si>
    <t>V.1.5.1.1</t>
  </si>
  <si>
    <t>VI.1.5</t>
  </si>
  <si>
    <t>VI.1.5.1</t>
  </si>
  <si>
    <t>VI.1.5.2</t>
  </si>
  <si>
    <t>VI.1.5.3</t>
  </si>
  <si>
    <t>VI.1.5.1.1</t>
  </si>
  <si>
    <t>VI.1.5.1.2</t>
  </si>
  <si>
    <t>VI.1.5.1.3</t>
  </si>
  <si>
    <t>VI.1.5.2.1</t>
  </si>
  <si>
    <t>VI.1.5.3.1</t>
  </si>
  <si>
    <t>VII.1.5</t>
  </si>
  <si>
    <t>VII.1.5.1</t>
  </si>
  <si>
    <t>VII.1.5.1.1</t>
  </si>
  <si>
    <t>VIII.1.5</t>
  </si>
  <si>
    <t>VIII.1.5.1</t>
  </si>
  <si>
    <t>VIII.1.5.2</t>
  </si>
  <si>
    <t>VIII.1.5.1.1</t>
  </si>
  <si>
    <t>VIII.1.5.1.2</t>
  </si>
  <si>
    <t>VIII.1.5.1.3</t>
  </si>
  <si>
    <t>VIII.1.5.1.4</t>
  </si>
  <si>
    <t>VIII.1.5.2.1</t>
  </si>
  <si>
    <t>VIII.1.5.2.2</t>
  </si>
  <si>
    <t>VIII.1.5.2.3</t>
  </si>
  <si>
    <t>VIII.1.5.2.4</t>
  </si>
  <si>
    <t>IX.1.5</t>
  </si>
  <si>
    <t>IX.1.5.1</t>
  </si>
  <si>
    <t>IX.1.5.1.1</t>
  </si>
  <si>
    <t>IX.1.5.1.2</t>
  </si>
  <si>
    <t>IX.1.5.1.3</t>
  </si>
  <si>
    <t>IX.1.5.1.4</t>
  </si>
  <si>
    <t>IX.1.5.1.5</t>
  </si>
  <si>
    <t>IX.1.5.1.6</t>
  </si>
  <si>
    <t>PEKERJAAN LANTAI 1</t>
  </si>
  <si>
    <t>PEKERJAAN LANTAI 2</t>
  </si>
  <si>
    <t>PEKERJAAN LANTAI 3</t>
  </si>
  <si>
    <t>PEKERJAAN LANTAI 4</t>
  </si>
  <si>
    <t>PEKERJAAN LANTAI 5</t>
  </si>
  <si>
    <t>PEKERJAAN LANTAI 6</t>
  </si>
  <si>
    <t>PEKERJAAN LANTAI 7</t>
  </si>
  <si>
    <t>: INTERIOR KANTOR PERADI</t>
  </si>
  <si>
    <t>RAB</t>
  </si>
  <si>
    <t>: PEKERJAAN SUPPLY DAN INSTALL KARPET</t>
  </si>
  <si>
    <t>TAHUN</t>
  </si>
  <si>
    <t>: 2023</t>
  </si>
  <si>
    <t>:  Jalan  Ahmad Yani - Jakarta Timur</t>
  </si>
  <si>
    <t>TOTAL</t>
  </si>
  <si>
    <t>PPN 11%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</si>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</sst>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&quot;Rp&quot;#,##0_);[Red]\(&quot;Rp&quot;#,##0\)"/>
    <numFmt numFmtId="167" formatCode="_(* #,##0.00_);_(* \(#,##0.00\);_(* &quot;-&quot;_);_(@_)"/>
    <numFmt numFmtId="168" formatCode="[$-421]dd\ mmmm\ yyyy;@"/>
  </numFmts>
  <fonts count="21">
    <font>
      <sz val="8"/>
      <color theme="1"/>
      <name val="Arial"/>
      <family val="2"/>
      <charset val="1"/>
    </font>
    <font>
      <sz val="8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sz val="8"/>
      <name val="Arial"/>
      <family val="2"/>
      <charset val="1"/>
    </font>
    <font>
      <sz val="10"/>
      <name val="Arial"/>
      <family val="2"/>
    </font>
    <font>
      <sz val="9"/>
      <name val="Arial"/>
      <family val="2"/>
      <charset val="1"/>
    </font>
    <font>
      <sz val="10"/>
      <name val="SWISS"/>
    </font>
    <font>
      <sz val="10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Century Gothic"/>
      <family val="2"/>
    </font>
    <font>
      <b/>
      <sz val="16"/>
      <color indexed="12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11"/>
      <name val="Century Gothic"/>
      <family val="2"/>
    </font>
    <font>
      <sz val="10"/>
      <color theme="1"/>
      <name val="Tahoma"/>
      <family val="2"/>
    </font>
    <font>
      <sz val="10"/>
      <color indexed="8"/>
      <name val="Tahoma"/>
      <family val="2"/>
    </font>
    <font>
      <sz val="10"/>
      <color theme="1"/>
      <name val="Arial"/>
      <family val="2"/>
      <charset val="1"/>
    </font>
    <font>
      <sz val="10"/>
      <name val="Helv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19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0">
    <xf numFmtId="0" fontId="0" fillId="0" borderId="0"/>
    <xf numFmtId="164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6" fillId="0" borderId="0" applyFill="0" applyBorder="0" applyAlignment="0" applyProtection="0"/>
    <xf numFmtId="167" fontId="4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168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19" fillId="0" borderId="0"/>
    <xf numFmtId="164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20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</cellStyleXfs>
  <cellXfs count="117">
    <xf numFmtId="0" fontId="0" fillId="0" borderId="0" xfId="0"/>
    <xf numFmtId="167" fontId="1" fillId="0" borderId="0" xfId="1" applyNumberFormat="1" applyFont="1" applyAlignment="1">
      <alignment vertical="top"/>
    </xf>
    <xf numFmtId="3" fontId="5" fillId="0" borderId="0" xfId="5" applyNumberFormat="1" applyFont="1" applyAlignment="1">
      <alignment vertical="top"/>
    </xf>
    <xf numFmtId="0" fontId="5" fillId="0" borderId="0" xfId="5" applyFont="1" applyAlignment="1">
      <alignment vertical="top"/>
    </xf>
    <xf numFmtId="3" fontId="3" fillId="0" borderId="0" xfId="5" applyNumberFormat="1" applyFont="1" applyAlignment="1">
      <alignment vertical="top"/>
    </xf>
    <xf numFmtId="0" fontId="3" fillId="0" borderId="0" xfId="5" applyFont="1" applyAlignment="1">
      <alignment vertical="top"/>
    </xf>
    <xf numFmtId="0" fontId="0" fillId="0" borderId="0" xfId="0" applyAlignment="1">
      <alignment vertical="top"/>
    </xf>
    <xf numFmtId="0" fontId="4" fillId="0" borderId="0" xfId="12" applyAlignment="1">
      <alignment horizontal="center"/>
    </xf>
    <xf numFmtId="167" fontId="8" fillId="0" borderId="0" xfId="1" applyNumberFormat="1" applyFont="1" applyAlignment="1">
      <alignment vertical="top"/>
    </xf>
    <xf numFmtId="167" fontId="9" fillId="0" borderId="0" xfId="1" applyNumberFormat="1" applyFont="1" applyAlignment="1">
      <alignment vertical="top"/>
    </xf>
    <xf numFmtId="167" fontId="12" fillId="0" borderId="0" xfId="1" applyNumberFormat="1" applyFont="1" applyFill="1" applyBorder="1" applyAlignment="1">
      <alignment horizontal="left" vertical="top"/>
    </xf>
    <xf numFmtId="167" fontId="12" fillId="0" borderId="0" xfId="1" applyNumberFormat="1" applyFont="1" applyFill="1" applyBorder="1" applyAlignment="1">
      <alignment horizontal="right" vertical="top"/>
    </xf>
    <xf numFmtId="0" fontId="14" fillId="0" borderId="1" xfId="5" applyFont="1" applyBorder="1" applyAlignment="1">
      <alignment horizontal="center" vertical="top"/>
    </xf>
    <xf numFmtId="0" fontId="12" fillId="0" borderId="2" xfId="5" applyFont="1" applyBorder="1" applyAlignment="1">
      <alignment horizontal="center" vertical="top"/>
    </xf>
    <xf numFmtId="0" fontId="12" fillId="0" borderId="2" xfId="5" applyFont="1" applyBorder="1" applyAlignment="1">
      <alignment vertical="top" wrapText="1"/>
    </xf>
    <xf numFmtId="167" fontId="12" fillId="0" borderId="2" xfId="1" applyNumberFormat="1" applyFont="1" applyFill="1" applyBorder="1" applyAlignment="1">
      <alignment horizontal="right" vertical="top"/>
    </xf>
    <xf numFmtId="4" fontId="12" fillId="0" borderId="2" xfId="5" applyNumberFormat="1" applyFont="1" applyBorder="1" applyAlignment="1">
      <alignment horizontal="center" vertical="top"/>
    </xf>
    <xf numFmtId="167" fontId="14" fillId="0" borderId="4" xfId="1" applyNumberFormat="1" applyFont="1" applyFill="1" applyBorder="1" applyAlignment="1">
      <alignment horizontal="center" vertical="center" wrapText="1"/>
    </xf>
    <xf numFmtId="167" fontId="14" fillId="0" borderId="15" xfId="1" applyNumberFormat="1" applyFont="1" applyFill="1" applyBorder="1" applyAlignment="1">
      <alignment horizontal="center" vertical="top"/>
    </xf>
    <xf numFmtId="0" fontId="17" fillId="0" borderId="0" xfId="0" applyFont="1" applyAlignment="1">
      <alignment vertical="top"/>
    </xf>
    <xf numFmtId="167" fontId="18" fillId="0" borderId="0" xfId="1" applyNumberFormat="1" applyFont="1" applyBorder="1" applyAlignment="1">
      <alignment vertical="top"/>
    </xf>
    <xf numFmtId="0" fontId="17" fillId="0" borderId="0" xfId="0" applyFont="1" applyAlignment="1">
      <alignment horizontal="center" vertical="top"/>
    </xf>
    <xf numFmtId="167" fontId="7" fillId="0" borderId="0" xfId="1" applyNumberFormat="1" applyFont="1" applyBorder="1" applyAlignment="1">
      <alignment vertical="top"/>
    </xf>
    <xf numFmtId="167" fontId="18" fillId="0" borderId="0" xfId="1" applyNumberFormat="1" applyFont="1" applyAlignment="1">
      <alignment vertical="top"/>
    </xf>
    <xf numFmtId="167" fontId="7" fillId="0" borderId="0" xfId="1" applyNumberFormat="1" applyFont="1" applyAlignment="1">
      <alignment vertical="top"/>
    </xf>
    <xf numFmtId="167" fontId="7" fillId="0" borderId="0" xfId="1" applyNumberFormat="1" applyFont="1" applyFill="1" applyAlignment="1">
      <alignment vertical="top"/>
    </xf>
    <xf numFmtId="0" fontId="14" fillId="2" borderId="9" xfId="5" applyFont="1" applyFill="1" applyBorder="1" applyAlignment="1">
      <alignment horizontal="center" vertical="center"/>
    </xf>
    <xf numFmtId="0" fontId="14" fillId="2" borderId="13" xfId="5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vertical="top"/>
    </xf>
    <xf numFmtId="0" fontId="12" fillId="2" borderId="2" xfId="5" applyFont="1" applyFill="1" applyBorder="1" applyAlignment="1">
      <alignment vertical="top" wrapText="1"/>
    </xf>
    <xf numFmtId="0" fontId="17" fillId="2" borderId="0" xfId="0" applyFont="1" applyFill="1" applyAlignment="1">
      <alignment vertical="top"/>
    </xf>
    <xf numFmtId="164" fontId="12" fillId="0" borderId="17" xfId="1" applyFont="1" applyFill="1" applyBorder="1"/>
    <xf numFmtId="0" fontId="14" fillId="0" borderId="16" xfId="0" applyFont="1" applyBorder="1" applyAlignment="1">
      <alignment vertical="top"/>
    </xf>
    <xf numFmtId="0" fontId="12" fillId="0" borderId="16" xfId="0" applyFont="1" applyBorder="1" applyAlignment="1">
      <alignment vertical="top"/>
    </xf>
    <xf numFmtId="0" fontId="12" fillId="2" borderId="16" xfId="0" applyFont="1" applyFill="1" applyBorder="1" applyAlignment="1">
      <alignment vertical="top"/>
    </xf>
    <xf numFmtId="0" fontId="14" fillId="0" borderId="18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12" fillId="0" borderId="18" xfId="0" applyFont="1" applyBorder="1" applyAlignment="1">
      <alignment vertical="top"/>
    </xf>
    <xf numFmtId="167" fontId="12" fillId="2" borderId="18" xfId="1" applyNumberFormat="1" applyFont="1" applyFill="1" applyBorder="1" applyAlignment="1">
      <alignment horizontal="left" wrapText="1"/>
    </xf>
    <xf numFmtId="167" fontId="12" fillId="0" borderId="18" xfId="1" applyNumberFormat="1" applyFont="1" applyFill="1" applyBorder="1" applyAlignment="1">
      <alignment vertical="top"/>
    </xf>
    <xf numFmtId="167" fontId="12" fillId="0" borderId="18" xfId="18" applyNumberFormat="1" applyFont="1" applyFill="1" applyBorder="1" applyAlignment="1">
      <alignment horizontal="center" vertical="top"/>
    </xf>
    <xf numFmtId="167" fontId="12" fillId="0" borderId="3" xfId="1" applyNumberFormat="1" applyFont="1" applyFill="1" applyBorder="1" applyAlignment="1">
      <alignment horizontal="right" vertical="top"/>
    </xf>
    <xf numFmtId="167" fontId="14" fillId="0" borderId="20" xfId="1" applyNumberFormat="1" applyFont="1" applyFill="1" applyBorder="1" applyAlignment="1">
      <alignment horizontal="center" vertical="center" wrapText="1"/>
    </xf>
    <xf numFmtId="167" fontId="14" fillId="0" borderId="21" xfId="1" applyNumberFormat="1" applyFont="1" applyFill="1" applyBorder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0" fontId="12" fillId="0" borderId="23" xfId="0" applyFont="1" applyBorder="1" applyAlignment="1">
      <alignment vertical="top"/>
    </xf>
    <xf numFmtId="0" fontId="14" fillId="0" borderId="18" xfId="0" applyFont="1" applyBorder="1" applyAlignment="1">
      <alignment vertical="top"/>
    </xf>
    <xf numFmtId="164" fontId="12" fillId="0" borderId="18" xfId="1" quotePrefix="1" applyFont="1" applyFill="1" applyBorder="1" applyAlignment="1">
      <alignment vertical="center"/>
    </xf>
    <xf numFmtId="164" fontId="12" fillId="2" borderId="18" xfId="1" quotePrefix="1" applyFont="1" applyFill="1" applyBorder="1" applyAlignment="1">
      <alignment vertical="center"/>
    </xf>
    <xf numFmtId="0" fontId="12" fillId="2" borderId="18" xfId="0" applyFont="1" applyFill="1" applyBorder="1" applyAlignment="1">
      <alignment horizontal="left" vertical="center" wrapText="1"/>
    </xf>
    <xf numFmtId="167" fontId="12" fillId="0" borderId="18" xfId="1" applyNumberFormat="1" applyFont="1" applyFill="1" applyBorder="1" applyAlignment="1">
      <alignment horizontal="left" wrapText="1"/>
    </xf>
    <xf numFmtId="167" fontId="12" fillId="0" borderId="24" xfId="1" applyNumberFormat="1" applyFont="1" applyFill="1" applyBorder="1" applyAlignment="1">
      <alignment vertical="top"/>
    </xf>
    <xf numFmtId="0" fontId="12" fillId="0" borderId="25" xfId="0" applyFont="1" applyBorder="1" applyAlignment="1">
      <alignment vertical="top"/>
    </xf>
    <xf numFmtId="0" fontId="12" fillId="0" borderId="26" xfId="0" applyFont="1" applyBorder="1" applyAlignment="1">
      <alignment horizontal="center" vertical="top"/>
    </xf>
    <xf numFmtId="167" fontId="12" fillId="2" borderId="26" xfId="1" applyNumberFormat="1" applyFont="1" applyFill="1" applyBorder="1" applyAlignment="1">
      <alignment horizontal="left" wrapText="1"/>
    </xf>
    <xf numFmtId="167" fontId="12" fillId="0" borderId="26" xfId="1" applyNumberFormat="1" applyFont="1" applyFill="1" applyBorder="1" applyAlignment="1">
      <alignment vertical="top"/>
    </xf>
    <xf numFmtId="167" fontId="12" fillId="0" borderId="27" xfId="1" applyNumberFormat="1" applyFont="1" applyFill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28" xfId="0" applyFont="1" applyBorder="1" applyAlignment="1">
      <alignment horizontal="center" vertical="top"/>
    </xf>
    <xf numFmtId="167" fontId="12" fillId="0" borderId="16" xfId="1" applyNumberFormat="1" applyFont="1" applyFill="1" applyBorder="1" applyAlignment="1">
      <alignment vertical="top"/>
    </xf>
    <xf numFmtId="0" fontId="12" fillId="0" borderId="16" xfId="0" applyFont="1" applyBorder="1" applyAlignment="1">
      <alignment horizontal="center" vertical="top"/>
    </xf>
    <xf numFmtId="167" fontId="12" fillId="0" borderId="30" xfId="1" applyNumberFormat="1" applyFont="1" applyFill="1" applyBorder="1" applyAlignment="1">
      <alignment vertical="top"/>
    </xf>
    <xf numFmtId="165" fontId="12" fillId="0" borderId="26" xfId="0" applyNumberFormat="1" applyFont="1" applyBorder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165" fontId="12" fillId="0" borderId="19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vertical="top"/>
    </xf>
    <xf numFmtId="164" fontId="12" fillId="0" borderId="1" xfId="1" applyFont="1" applyBorder="1"/>
    <xf numFmtId="0" fontId="12" fillId="0" borderId="2" xfId="12" applyFont="1" applyBorder="1"/>
    <xf numFmtId="2" fontId="12" fillId="0" borderId="2" xfId="12" applyNumberFormat="1" applyFont="1" applyBorder="1" applyAlignment="1">
      <alignment horizontal="right"/>
    </xf>
    <xf numFmtId="2" fontId="12" fillId="2" borderId="2" xfId="12" applyNumberFormat="1" applyFont="1" applyFill="1" applyBorder="1" applyAlignment="1">
      <alignment horizontal="right"/>
    </xf>
    <xf numFmtId="167" fontId="12" fillId="0" borderId="2" xfId="1" applyNumberFormat="1" applyFont="1" applyBorder="1"/>
    <xf numFmtId="167" fontId="12" fillId="0" borderId="2" xfId="1" applyNumberFormat="1" applyFont="1" applyBorder="1" applyAlignment="1">
      <alignment vertical="top"/>
    </xf>
    <xf numFmtId="167" fontId="12" fillId="0" borderId="3" xfId="1" applyNumberFormat="1" applyFont="1" applyBorder="1" applyAlignment="1">
      <alignment vertical="top"/>
    </xf>
    <xf numFmtId="164" fontId="12" fillId="0" borderId="31" xfId="1" applyFont="1" applyBorder="1"/>
    <xf numFmtId="0" fontId="13" fillId="0" borderId="0" xfId="5" applyFont="1" applyAlignment="1">
      <alignment horizontal="left" vertical="top"/>
    </xf>
    <xf numFmtId="0" fontId="15" fillId="0" borderId="0" xfId="12" applyFont="1"/>
    <xf numFmtId="2" fontId="15" fillId="0" borderId="0" xfId="12" applyNumberFormat="1" applyFont="1" applyAlignment="1">
      <alignment horizontal="right"/>
    </xf>
    <xf numFmtId="2" fontId="15" fillId="2" borderId="0" xfId="12" applyNumberFormat="1" applyFont="1" applyFill="1" applyAlignment="1">
      <alignment horizontal="right"/>
    </xf>
    <xf numFmtId="167" fontId="12" fillId="0" borderId="0" xfId="1" applyNumberFormat="1" applyFont="1" applyBorder="1"/>
    <xf numFmtId="167" fontId="12" fillId="0" borderId="0" xfId="1" applyNumberFormat="1" applyFont="1" applyBorder="1" applyAlignment="1">
      <alignment vertical="top"/>
    </xf>
    <xf numFmtId="167" fontId="12" fillId="0" borderId="32" xfId="1" applyNumberFormat="1" applyFont="1" applyBorder="1" applyAlignment="1">
      <alignment vertical="top"/>
    </xf>
    <xf numFmtId="0" fontId="14" fillId="0" borderId="31" xfId="5" applyFont="1" applyBorder="1" applyAlignment="1">
      <alignment horizontal="center" vertical="top"/>
    </xf>
    <xf numFmtId="0" fontId="16" fillId="0" borderId="0" xfId="5" applyFont="1" applyAlignment="1">
      <alignment vertical="top"/>
    </xf>
    <xf numFmtId="0" fontId="16" fillId="2" borderId="0" xfId="5" applyFont="1" applyFill="1" applyAlignment="1">
      <alignment vertical="top"/>
    </xf>
    <xf numFmtId="4" fontId="12" fillId="0" borderId="0" xfId="5" applyNumberFormat="1" applyFont="1" applyAlignment="1">
      <alignment horizontal="center" vertical="top"/>
    </xf>
    <xf numFmtId="168" fontId="12" fillId="0" borderId="32" xfId="1" applyNumberFormat="1" applyFont="1" applyFill="1" applyBorder="1" applyAlignment="1">
      <alignment horizontal="right" vertical="top"/>
    </xf>
    <xf numFmtId="0" fontId="16" fillId="0" borderId="0" xfId="5" applyFont="1" applyAlignment="1">
      <alignment vertical="center"/>
    </xf>
    <xf numFmtId="0" fontId="16" fillId="2" borderId="0" xfId="5" applyFont="1" applyFill="1" applyAlignment="1">
      <alignment vertical="center"/>
    </xf>
    <xf numFmtId="167" fontId="12" fillId="0" borderId="32" xfId="1" applyNumberFormat="1" applyFont="1" applyFill="1" applyBorder="1" applyAlignment="1">
      <alignment horizontal="right" vertical="top"/>
    </xf>
    <xf numFmtId="165" fontId="14" fillId="0" borderId="0" xfId="2" applyFont="1" applyFill="1" applyBorder="1" applyAlignment="1">
      <alignment horizontal="left" vertical="top"/>
    </xf>
    <xf numFmtId="0" fontId="14" fillId="0" borderId="0" xfId="5" applyFont="1" applyAlignment="1">
      <alignment vertical="top"/>
    </xf>
    <xf numFmtId="0" fontId="14" fillId="2" borderId="0" xfId="5" applyFont="1" applyFill="1" applyAlignment="1">
      <alignment vertical="top"/>
    </xf>
    <xf numFmtId="0" fontId="12" fillId="0" borderId="33" xfId="0" applyFont="1" applyBorder="1" applyAlignment="1">
      <alignment vertical="top"/>
    </xf>
    <xf numFmtId="167" fontId="12" fillId="0" borderId="26" xfId="1" applyNumberFormat="1" applyFont="1" applyFill="1" applyBorder="1" applyAlignment="1">
      <alignment horizontal="left" wrapText="1"/>
    </xf>
    <xf numFmtId="167" fontId="12" fillId="0" borderId="26" xfId="18" applyNumberFormat="1" applyFont="1" applyFill="1" applyBorder="1" applyAlignment="1">
      <alignment horizontal="center" vertical="top"/>
    </xf>
    <xf numFmtId="0" fontId="12" fillId="0" borderId="34" xfId="0" applyFont="1" applyBorder="1" applyAlignment="1">
      <alignment vertical="top"/>
    </xf>
    <xf numFmtId="0" fontId="12" fillId="0" borderId="35" xfId="0" applyFont="1" applyBorder="1" applyAlignment="1">
      <alignment vertical="top"/>
    </xf>
    <xf numFmtId="0" fontId="12" fillId="0" borderId="35" xfId="0" applyFont="1" applyBorder="1" applyAlignment="1">
      <alignment horizontal="center" vertical="top"/>
    </xf>
    <xf numFmtId="167" fontId="14" fillId="0" borderId="21" xfId="1" applyNumberFormat="1" applyFont="1" applyFill="1" applyBorder="1" applyAlignment="1">
      <alignment vertical="top"/>
    </xf>
    <xf numFmtId="167" fontId="14" fillId="0" borderId="20" xfId="1" applyNumberFormat="1" applyFont="1" applyFill="1" applyBorder="1" applyAlignment="1">
      <alignment vertical="top"/>
    </xf>
    <xf numFmtId="0" fontId="12" fillId="0" borderId="18" xfId="0" applyFont="1" applyBorder="1" applyAlignment="1">
      <alignment horizontal="left" vertical="center" wrapText="1"/>
    </xf>
    <xf numFmtId="0" fontId="16" fillId="0" borderId="0" xfId="16" applyFont="1" applyAlignment="1">
      <alignment horizontal="left"/>
    </xf>
    <xf numFmtId="0" fontId="16" fillId="0" borderId="0" xfId="16" applyFont="1" applyAlignment="1">
      <alignment horizontal="left" vertical="top" wrapText="1"/>
    </xf>
    <xf numFmtId="0" fontId="14" fillId="0" borderId="28" xfId="0" applyFont="1" applyBorder="1" applyAlignment="1">
      <alignment horizontal="right" vertical="center" wrapText="1"/>
    </xf>
    <xf numFmtId="0" fontId="14" fillId="0" borderId="29" xfId="0" applyFont="1" applyBorder="1" applyAlignment="1">
      <alignment horizontal="right" vertical="center" wrapText="1"/>
    </xf>
    <xf numFmtId="167" fontId="14" fillId="0" borderId="35" xfId="1" applyNumberFormat="1" applyFont="1" applyFill="1" applyBorder="1" applyAlignment="1">
      <alignment horizontal="right" vertical="top"/>
    </xf>
    <xf numFmtId="167" fontId="14" fillId="0" borderId="36" xfId="1" applyNumberFormat="1" applyFont="1" applyFill="1" applyBorder="1" applyAlignment="1">
      <alignment horizontal="right" vertical="top"/>
    </xf>
    <xf numFmtId="0" fontId="14" fillId="0" borderId="10" xfId="5" applyFont="1" applyBorder="1" applyAlignment="1">
      <alignment horizontal="center" vertical="center"/>
    </xf>
    <xf numFmtId="0" fontId="14" fillId="0" borderId="11" xfId="5" applyFont="1" applyBorder="1" applyAlignment="1">
      <alignment horizontal="center" vertical="center"/>
    </xf>
    <xf numFmtId="0" fontId="14" fillId="0" borderId="7" xfId="5" applyFont="1" applyBorder="1" applyAlignment="1">
      <alignment horizontal="center" vertical="center"/>
    </xf>
    <xf numFmtId="0" fontId="14" fillId="0" borderId="8" xfId="5" applyFont="1" applyBorder="1" applyAlignment="1">
      <alignment horizontal="center" vertical="center"/>
    </xf>
    <xf numFmtId="0" fontId="14" fillId="0" borderId="9" xfId="5" applyFont="1" applyBorder="1" applyAlignment="1">
      <alignment horizontal="center" vertical="center"/>
    </xf>
    <xf numFmtId="0" fontId="14" fillId="0" borderId="12" xfId="5" applyFont="1" applyBorder="1" applyAlignment="1">
      <alignment horizontal="center" vertical="center"/>
    </xf>
    <xf numFmtId="0" fontId="14" fillId="0" borderId="5" xfId="5" applyFont="1" applyBorder="1" applyAlignment="1">
      <alignment horizontal="center" vertical="center"/>
    </xf>
    <xf numFmtId="0" fontId="14" fillId="0" borderId="13" xfId="5" applyFont="1" applyBorder="1" applyAlignment="1">
      <alignment horizontal="center" vertical="center"/>
    </xf>
    <xf numFmtId="4" fontId="14" fillId="0" borderId="6" xfId="5" applyNumberFormat="1" applyFont="1" applyBorder="1" applyAlignment="1">
      <alignment horizontal="center" vertical="center" wrapText="1"/>
    </xf>
    <xf numFmtId="4" fontId="14" fillId="0" borderId="14" xfId="5" applyNumberFormat="1" applyFont="1" applyBorder="1" applyAlignment="1">
      <alignment horizontal="center" vertical="center" wrapText="1"/>
    </xf>
  </cellXfs>
  <cellStyles count="70">
    <cellStyle name="Comma [0]" xfId="1" builtinId="6"/>
    <cellStyle name="Comma [0] 2" xfId="18" xr:uid="{00000000-0005-0000-0000-000001000000}"/>
    <cellStyle name="Comma [0] 2 2" xfId="14" xr:uid="{00000000-0005-0000-0000-000002000000}"/>
    <cellStyle name="Comma [0] 2 2 2" xfId="15" xr:uid="{00000000-0005-0000-0000-000003000000}"/>
    <cellStyle name="Comma 10 2" xfId="19" xr:uid="{00000000-0005-0000-0000-000004000000}"/>
    <cellStyle name="Comma 12 33" xfId="45" xr:uid="{00000000-0005-0000-0000-000005000000}"/>
    <cellStyle name="Comma 2" xfId="2" xr:uid="{00000000-0005-0000-0000-000006000000}"/>
    <cellStyle name="Comma 2 2" xfId="31" xr:uid="{00000000-0005-0000-0000-000007000000}"/>
    <cellStyle name="Comma 2 2 2" xfId="3" xr:uid="{00000000-0005-0000-0000-000008000000}"/>
    <cellStyle name="Comma 2 3" xfId="22" xr:uid="{00000000-0005-0000-0000-000009000000}"/>
    <cellStyle name="Comma 23 27" xfId="28" xr:uid="{00000000-0005-0000-0000-00000A000000}"/>
    <cellStyle name="Comma 23 56" xfId="29" xr:uid="{00000000-0005-0000-0000-00000B000000}"/>
    <cellStyle name="Comma 25 56" xfId="30" xr:uid="{00000000-0005-0000-0000-00000C000000}"/>
    <cellStyle name="Comma 3" xfId="4" xr:uid="{00000000-0005-0000-0000-00000D000000}"/>
    <cellStyle name="Comma 4 19" xfId="67" xr:uid="{00000000-0005-0000-0000-00000E000000}"/>
    <cellStyle name="Comma 4 27" xfId="24" xr:uid="{00000000-0005-0000-0000-00000F000000}"/>
    <cellStyle name="Comma 4 3" xfId="21" xr:uid="{00000000-0005-0000-0000-000010000000}"/>
    <cellStyle name="Comma 6 27" xfId="26" xr:uid="{00000000-0005-0000-0000-000011000000}"/>
    <cellStyle name="Comma 7 10" xfId="50" xr:uid="{00000000-0005-0000-0000-000012000000}"/>
    <cellStyle name="Comma 7 11" xfId="52" xr:uid="{00000000-0005-0000-0000-000013000000}"/>
    <cellStyle name="Comma 7 12" xfId="34" xr:uid="{00000000-0005-0000-0000-000014000000}"/>
    <cellStyle name="Comma 7 15" xfId="64" xr:uid="{00000000-0005-0000-0000-000015000000}"/>
    <cellStyle name="Comma 7 18" xfId="66" xr:uid="{00000000-0005-0000-0000-000016000000}"/>
    <cellStyle name="Comma 7 19" xfId="69" xr:uid="{00000000-0005-0000-0000-000017000000}"/>
    <cellStyle name="Comma 7 21" xfId="58" xr:uid="{00000000-0005-0000-0000-000018000000}"/>
    <cellStyle name="Comma 7 3" xfId="37" xr:uid="{00000000-0005-0000-0000-000019000000}"/>
    <cellStyle name="Comma 7 4" xfId="42" xr:uid="{00000000-0005-0000-0000-00001A000000}"/>
    <cellStyle name="Comma 7 57" xfId="33" xr:uid="{00000000-0005-0000-0000-00001B000000}"/>
    <cellStyle name="Comma 7 58" xfId="38" xr:uid="{00000000-0005-0000-0000-00001C000000}"/>
    <cellStyle name="Comma 7 59" xfId="40" xr:uid="{00000000-0005-0000-0000-00001D000000}"/>
    <cellStyle name="Comma 7 6" xfId="44" xr:uid="{00000000-0005-0000-0000-00001E000000}"/>
    <cellStyle name="Comma 7 65" xfId="47" xr:uid="{00000000-0005-0000-0000-00001F000000}"/>
    <cellStyle name="Comma 7 68" xfId="53" xr:uid="{00000000-0005-0000-0000-000020000000}"/>
    <cellStyle name="Comma 7 69" xfId="55" xr:uid="{00000000-0005-0000-0000-000021000000}"/>
    <cellStyle name="Comma 8" xfId="35" xr:uid="{00000000-0005-0000-0000-000022000000}"/>
    <cellStyle name="Normal" xfId="0" builtinId="0"/>
    <cellStyle name="Normal 17" xfId="17" xr:uid="{00000000-0005-0000-0000-000024000000}"/>
    <cellStyle name="Normal 18" xfId="63" xr:uid="{00000000-0005-0000-0000-000025000000}"/>
    <cellStyle name="Normal 2" xfId="5" xr:uid="{00000000-0005-0000-0000-000026000000}"/>
    <cellStyle name="Normal 2 2" xfId="6" xr:uid="{00000000-0005-0000-0000-000027000000}"/>
    <cellStyle name="Normal 2 3" xfId="7" xr:uid="{00000000-0005-0000-0000-000028000000}"/>
    <cellStyle name="Normal 20" xfId="16" xr:uid="{00000000-0005-0000-0000-000029000000}"/>
    <cellStyle name="Normal 21" xfId="65" xr:uid="{00000000-0005-0000-0000-00002A000000}"/>
    <cellStyle name="Normal 22" xfId="68" xr:uid="{00000000-0005-0000-0000-00002B000000}"/>
    <cellStyle name="Normal 24" xfId="59" xr:uid="{00000000-0005-0000-0000-00002C000000}"/>
    <cellStyle name="Normal 3" xfId="8" xr:uid="{00000000-0005-0000-0000-00002D000000}"/>
    <cellStyle name="Normal 4" xfId="9" xr:uid="{00000000-0005-0000-0000-00002E000000}"/>
    <cellStyle name="Normal 4 2" xfId="10" xr:uid="{00000000-0005-0000-0000-00002F000000}"/>
    <cellStyle name="Normal 47" xfId="60" xr:uid="{00000000-0005-0000-0000-000030000000}"/>
    <cellStyle name="Normal 47 28" xfId="61" xr:uid="{00000000-0005-0000-0000-000031000000}"/>
    <cellStyle name="Normal 5" xfId="11" xr:uid="{00000000-0005-0000-0000-000032000000}"/>
    <cellStyle name="Normal 5 57" xfId="32" xr:uid="{00000000-0005-0000-0000-000033000000}"/>
    <cellStyle name="Normal 5 58" xfId="36" xr:uid="{00000000-0005-0000-0000-000034000000}"/>
    <cellStyle name="Normal 51" xfId="20" xr:uid="{00000000-0005-0000-0000-000035000000}"/>
    <cellStyle name="Normal 52" xfId="23" xr:uid="{00000000-0005-0000-0000-000036000000}"/>
    <cellStyle name="Normal 53" xfId="25" xr:uid="{00000000-0005-0000-0000-000037000000}"/>
    <cellStyle name="Normal 56" xfId="39" xr:uid="{00000000-0005-0000-0000-000038000000}"/>
    <cellStyle name="Normal 57" xfId="41" xr:uid="{00000000-0005-0000-0000-000039000000}"/>
    <cellStyle name="Normal 59" xfId="43" xr:uid="{00000000-0005-0000-0000-00003A000000}"/>
    <cellStyle name="Normal 6" xfId="13" xr:uid="{00000000-0005-0000-0000-00003B000000}"/>
    <cellStyle name="Normal 61" xfId="46" xr:uid="{00000000-0005-0000-0000-00003C000000}"/>
    <cellStyle name="Normal 64" xfId="49" xr:uid="{00000000-0005-0000-0000-00003D000000}"/>
    <cellStyle name="Normal 65" xfId="51" xr:uid="{00000000-0005-0000-0000-00003E000000}"/>
    <cellStyle name="Normal 66" xfId="54" xr:uid="{00000000-0005-0000-0000-00003F000000}"/>
    <cellStyle name="Normal 69" xfId="56" xr:uid="{00000000-0005-0000-0000-000040000000}"/>
    <cellStyle name="Normal 70" xfId="57" xr:uid="{00000000-0005-0000-0000-000041000000}"/>
    <cellStyle name="Normal 77" xfId="62" xr:uid="{00000000-0005-0000-0000-000042000000}"/>
    <cellStyle name="Normal 78" xfId="27" xr:uid="{00000000-0005-0000-0000-000043000000}"/>
    <cellStyle name="Normal_RAP Rumah Tinggal Bpk Gita W. Februari 2010" xfId="12" xr:uid="{00000000-0005-0000-0000-000044000000}"/>
    <cellStyle name="Style 1" xfId="48" xr:uid="{00000000-0005-0000-0000-000045000000}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535"/>
  <sheetViews>
    <sheetView tabSelected="1" view="pageBreakPreview" topLeftCell="A40" zoomScaleSheetLayoutView="100" workbookViewId="0">
      <selection activeCell="E59" sqref="E59:I59"/>
    </sheetView>
  </sheetViews>
  <sheetFormatPr defaultColWidth="9.28515625" defaultRowHeight="13.2"/>
  <cols>
    <col min="1" max="1" width="6.7109375" style="6" customWidth="1"/>
    <col min="2" max="2" width="7.140625" style="19" customWidth="1"/>
    <col min="3" max="3" width="13" style="19" customWidth="1"/>
    <col min="4" max="4" width="15.42578125" style="19" customWidth="1"/>
    <col min="5" max="5" width="85.7109375" style="19" customWidth="1"/>
    <col min="6" max="6" width="10.140625" style="30" hidden="1" customWidth="1"/>
    <col min="7" max="7" width="9.85546875" style="19" customWidth="1"/>
    <col min="8" max="8" width="7.85546875" style="23" customWidth="1"/>
    <col min="9" max="9" width="19.85546875" style="21" customWidth="1"/>
    <col min="10" max="10" width="25.85546875" style="24" customWidth="1"/>
    <col min="11" max="11" width="20" style="6" bestFit="1" customWidth="1"/>
    <col min="12" max="12" width="16.42578125" style="6" bestFit="1" customWidth="1"/>
    <col min="13" max="13" width="23.140625" style="6" customWidth="1"/>
    <col min="14" max="14" width="14.140625" style="6" bestFit="1" customWidth="1"/>
    <col min="15" max="15" width="15.28515625" style="6" bestFit="1" customWidth="1"/>
    <col min="16" max="16" width="17" style="6" customWidth="1"/>
    <col min="17" max="17" width="15.28515625" style="6" bestFit="1" customWidth="1"/>
    <col min="18" max="18" width="18.85546875" style="6" customWidth="1"/>
    <col min="19" max="19" width="19.7109375" style="6" customWidth="1"/>
    <col min="20" max="20" width="14.28515625" style="6" customWidth="1"/>
    <col min="21" max="21" width="15.140625" style="6" bestFit="1" customWidth="1"/>
    <col min="22" max="23" width="12.28515625" style="6" bestFit="1" customWidth="1"/>
    <col min="24" max="24" width="11.28515625" style="6" bestFit="1" customWidth="1"/>
    <col min="25" max="25" width="12.28515625" style="6" bestFit="1" customWidth="1"/>
    <col min="26" max="26" width="9.7109375" style="6" bestFit="1" customWidth="1"/>
    <col min="27" max="16384" width="9.28515625" style="6"/>
  </cols>
  <sheetData>
    <row r="1" spans="1:12" ht="17.25" customHeight="1">
      <c r="A1" s="7"/>
      <c r="B1" s="66"/>
      <c r="C1" s="67"/>
      <c r="D1" s="67"/>
      <c r="E1" s="68"/>
      <c r="F1" s="69"/>
      <c r="G1" s="70"/>
      <c r="H1" s="70"/>
      <c r="I1" s="71"/>
      <c r="J1" s="72"/>
    </row>
    <row r="2" spans="1:12" ht="20.25" customHeight="1">
      <c r="A2" s="7"/>
      <c r="B2" s="73"/>
      <c r="C2" s="74" t="s">
        <v>102</v>
      </c>
      <c r="D2" s="75"/>
      <c r="E2" s="76"/>
      <c r="F2" s="77"/>
      <c r="G2" s="78"/>
      <c r="H2" s="78"/>
      <c r="I2" s="79"/>
      <c r="J2" s="80"/>
    </row>
    <row r="3" spans="1:12" s="3" customFormat="1" ht="17.25" customHeight="1">
      <c r="B3" s="81"/>
      <c r="C3" s="101" t="s">
        <v>0</v>
      </c>
      <c r="D3" s="101"/>
      <c r="E3" s="82" t="s">
        <v>101</v>
      </c>
      <c r="F3" s="83"/>
      <c r="G3" s="11"/>
      <c r="H3" s="84"/>
      <c r="I3" s="10"/>
      <c r="J3" s="85"/>
      <c r="K3" s="2"/>
    </row>
    <row r="4" spans="1:12" s="3" customFormat="1" ht="18" customHeight="1">
      <c r="B4" s="81"/>
      <c r="C4" s="102" t="s">
        <v>4</v>
      </c>
      <c r="D4" s="102"/>
      <c r="E4" s="86" t="s">
        <v>103</v>
      </c>
      <c r="F4" s="87"/>
      <c r="G4" s="11"/>
      <c r="H4" s="84"/>
      <c r="I4" s="10" t="s">
        <v>11</v>
      </c>
      <c r="J4" s="88"/>
      <c r="K4" s="2"/>
    </row>
    <row r="5" spans="1:12" s="3" customFormat="1" ht="15.75" customHeight="1">
      <c r="B5" s="81"/>
      <c r="C5" s="101" t="s">
        <v>5</v>
      </c>
      <c r="D5" s="101"/>
      <c r="E5" s="82" t="s">
        <v>106</v>
      </c>
      <c r="F5" s="83"/>
      <c r="G5" s="11"/>
      <c r="H5" s="84"/>
      <c r="I5" s="11"/>
      <c r="J5" s="88"/>
      <c r="K5" s="2"/>
    </row>
    <row r="6" spans="1:12" s="3" customFormat="1" ht="15.75" customHeight="1">
      <c r="B6" s="81"/>
      <c r="C6" s="101" t="s">
        <v>104</v>
      </c>
      <c r="D6" s="101"/>
      <c r="E6" s="82" t="s">
        <v>105</v>
      </c>
      <c r="F6" s="83"/>
      <c r="G6" s="11"/>
      <c r="H6" s="84"/>
      <c r="I6" s="11"/>
      <c r="J6" s="88"/>
      <c r="K6" s="2"/>
    </row>
    <row r="7" spans="1:12" s="5" customFormat="1" ht="12.75" customHeight="1" thickBot="1">
      <c r="B7" s="81"/>
      <c r="C7" s="89"/>
      <c r="D7" s="89"/>
      <c r="E7" s="90"/>
      <c r="F7" s="91"/>
      <c r="G7" s="11"/>
      <c r="H7" s="84"/>
      <c r="I7" s="11"/>
      <c r="J7" s="88"/>
      <c r="K7" s="4"/>
      <c r="L7" s="28"/>
    </row>
    <row r="8" spans="1:12" s="5" customFormat="1" ht="3" customHeight="1">
      <c r="B8" s="12"/>
      <c r="C8" s="13"/>
      <c r="D8" s="13"/>
      <c r="E8" s="14"/>
      <c r="F8" s="29"/>
      <c r="G8" s="15"/>
      <c r="H8" s="16"/>
      <c r="I8" s="15"/>
      <c r="J8" s="41"/>
      <c r="K8" s="4"/>
    </row>
    <row r="9" spans="1:12" s="3" customFormat="1" ht="18" customHeight="1">
      <c r="B9" s="107" t="s">
        <v>1</v>
      </c>
      <c r="C9" s="109" t="s">
        <v>6</v>
      </c>
      <c r="D9" s="110"/>
      <c r="E9" s="111"/>
      <c r="F9" s="26"/>
      <c r="G9" s="115" t="s">
        <v>7</v>
      </c>
      <c r="H9" s="115" t="s">
        <v>8</v>
      </c>
      <c r="I9" s="17" t="s">
        <v>9</v>
      </c>
      <c r="J9" s="42" t="s">
        <v>10</v>
      </c>
      <c r="K9" s="2"/>
    </row>
    <row r="10" spans="1:12" s="3" customFormat="1" ht="16.5" customHeight="1" thickBot="1">
      <c r="B10" s="108"/>
      <c r="C10" s="112"/>
      <c r="D10" s="113"/>
      <c r="E10" s="114"/>
      <c r="F10" s="27"/>
      <c r="G10" s="116"/>
      <c r="H10" s="116"/>
      <c r="I10" s="18" t="s">
        <v>2</v>
      </c>
      <c r="J10" s="43" t="s">
        <v>2</v>
      </c>
      <c r="K10" s="2"/>
    </row>
    <row r="11" spans="1:12" s="1" customFormat="1" ht="18.75" customHeight="1">
      <c r="B11" s="44"/>
      <c r="C11" s="32"/>
      <c r="D11" s="33"/>
      <c r="E11" s="33"/>
      <c r="F11" s="34"/>
      <c r="G11" s="33"/>
      <c r="H11" s="59"/>
      <c r="I11" s="60"/>
      <c r="J11" s="61"/>
      <c r="K11" s="6"/>
    </row>
    <row r="12" spans="1:12" ht="15" customHeight="1">
      <c r="B12" s="65">
        <v>1</v>
      </c>
      <c r="C12" s="35" t="s">
        <v>13</v>
      </c>
      <c r="D12" s="46" t="s">
        <v>94</v>
      </c>
      <c r="E12" s="47"/>
      <c r="F12" s="48"/>
      <c r="G12" s="39"/>
      <c r="H12" s="36"/>
      <c r="I12" s="39"/>
      <c r="J12" s="51"/>
    </row>
    <row r="13" spans="1:12" ht="15" customHeight="1">
      <c r="B13" s="45"/>
      <c r="C13" s="36" t="s">
        <v>14</v>
      </c>
      <c r="D13" s="100" t="s">
        <v>42</v>
      </c>
      <c r="E13" s="100"/>
      <c r="F13" s="49"/>
      <c r="G13" s="39"/>
      <c r="H13" s="36"/>
      <c r="I13" s="39"/>
      <c r="J13" s="51"/>
    </row>
    <row r="14" spans="1:12" ht="15" customHeight="1">
      <c r="B14" s="45"/>
      <c r="C14" s="36"/>
      <c r="D14" s="36" t="s">
        <v>15</v>
      </c>
      <c r="E14" s="50" t="s">
        <v>43</v>
      </c>
      <c r="F14" s="38"/>
      <c r="G14" s="62">
        <f>5+1.8+1.8+1.8</f>
        <v>10.4</v>
      </c>
      <c r="H14" s="36" t="s">
        <v>3</v>
      </c>
      <c r="I14" s="40"/>
      <c r="J14" s="51"/>
    </row>
    <row r="15" spans="1:12" ht="15" customHeight="1">
      <c r="B15" s="45"/>
      <c r="C15" s="37"/>
      <c r="D15" s="36" t="s">
        <v>16</v>
      </c>
      <c r="E15" s="50" t="s">
        <v>44</v>
      </c>
      <c r="F15" s="38"/>
      <c r="G15" s="63">
        <f>13+23</f>
        <v>36</v>
      </c>
      <c r="H15" s="36" t="s">
        <v>3</v>
      </c>
      <c r="I15" s="40"/>
      <c r="J15" s="51"/>
    </row>
    <row r="16" spans="1:12" ht="15" customHeight="1">
      <c r="B16" s="45"/>
      <c r="C16" s="37"/>
      <c r="D16" s="36" t="s">
        <v>16</v>
      </c>
      <c r="E16" s="50" t="s">
        <v>45</v>
      </c>
      <c r="F16" s="38"/>
      <c r="G16" s="64">
        <f>4.5+5.5</f>
        <v>10</v>
      </c>
      <c r="H16" s="36" t="s">
        <v>3</v>
      </c>
      <c r="I16" s="40"/>
      <c r="J16" s="51"/>
    </row>
    <row r="17" spans="2:10" ht="15" customHeight="1">
      <c r="B17" s="45"/>
      <c r="C17" s="36" t="s">
        <v>17</v>
      </c>
      <c r="D17" s="100" t="s">
        <v>46</v>
      </c>
      <c r="E17" s="100"/>
      <c r="F17" s="49"/>
      <c r="G17" s="39"/>
      <c r="H17" s="36"/>
      <c r="I17" s="39"/>
      <c r="J17" s="51"/>
    </row>
    <row r="18" spans="2:10" ht="15" customHeight="1">
      <c r="B18" s="45"/>
      <c r="C18" s="37"/>
      <c r="D18" s="36" t="s">
        <v>18</v>
      </c>
      <c r="E18" s="31" t="s">
        <v>19</v>
      </c>
      <c r="F18" s="38"/>
      <c r="G18" s="39">
        <v>2.5</v>
      </c>
      <c r="H18" s="36" t="s">
        <v>3</v>
      </c>
      <c r="I18" s="39"/>
      <c r="J18" s="51"/>
    </row>
    <row r="19" spans="2:10" ht="15" customHeight="1">
      <c r="B19" s="65">
        <v>2</v>
      </c>
      <c r="C19" s="35" t="s">
        <v>55</v>
      </c>
      <c r="D19" s="46" t="s">
        <v>95</v>
      </c>
      <c r="E19" s="47"/>
      <c r="F19" s="48"/>
      <c r="G19" s="39"/>
      <c r="H19" s="36"/>
      <c r="I19" s="39"/>
      <c r="J19" s="51"/>
    </row>
    <row r="20" spans="2:10" ht="15" customHeight="1">
      <c r="B20" s="45"/>
      <c r="C20" s="36" t="s">
        <v>56</v>
      </c>
      <c r="D20" s="100" t="s">
        <v>47</v>
      </c>
      <c r="E20" s="100"/>
      <c r="F20" s="49"/>
      <c r="G20" s="39"/>
      <c r="H20" s="36"/>
      <c r="I20" s="39"/>
      <c r="J20" s="51"/>
    </row>
    <row r="21" spans="2:10" ht="15" customHeight="1">
      <c r="B21" s="45"/>
      <c r="C21" s="36"/>
      <c r="D21" s="36" t="s">
        <v>57</v>
      </c>
      <c r="E21" s="50" t="s">
        <v>20</v>
      </c>
      <c r="F21" s="38"/>
      <c r="G21" s="39">
        <f>80*1.1</f>
        <v>88</v>
      </c>
      <c r="H21" s="36" t="s">
        <v>3</v>
      </c>
      <c r="I21" s="40"/>
      <c r="J21" s="51"/>
    </row>
    <row r="22" spans="2:10" ht="15" customHeight="1">
      <c r="B22" s="45"/>
      <c r="C22" s="36"/>
      <c r="D22" s="36" t="s">
        <v>58</v>
      </c>
      <c r="E22" s="50" t="s">
        <v>21</v>
      </c>
      <c r="F22" s="38"/>
      <c r="G22" s="39">
        <f>38*1.1</f>
        <v>41.800000000000004</v>
      </c>
      <c r="H22" s="36" t="s">
        <v>3</v>
      </c>
      <c r="I22" s="40"/>
      <c r="J22" s="51"/>
    </row>
    <row r="23" spans="2:10" ht="15" customHeight="1">
      <c r="B23" s="45"/>
      <c r="C23" s="36"/>
      <c r="D23" s="36" t="s">
        <v>59</v>
      </c>
      <c r="E23" s="50" t="s">
        <v>22</v>
      </c>
      <c r="F23" s="38"/>
      <c r="G23" s="39">
        <f>18*1.1</f>
        <v>19.8</v>
      </c>
      <c r="H23" s="36" t="s">
        <v>3</v>
      </c>
      <c r="I23" s="40"/>
      <c r="J23" s="51"/>
    </row>
    <row r="24" spans="2:10" ht="15" customHeight="1">
      <c r="B24" s="65">
        <v>3</v>
      </c>
      <c r="C24" s="35" t="s">
        <v>60</v>
      </c>
      <c r="D24" s="46" t="s">
        <v>96</v>
      </c>
      <c r="E24" s="47"/>
      <c r="F24" s="48"/>
      <c r="G24" s="39"/>
      <c r="H24" s="36"/>
      <c r="I24" s="39"/>
      <c r="J24" s="51"/>
    </row>
    <row r="25" spans="2:10" ht="15" customHeight="1">
      <c r="B25" s="45"/>
      <c r="C25" s="36" t="s">
        <v>61</v>
      </c>
      <c r="D25" s="100" t="s">
        <v>48</v>
      </c>
      <c r="E25" s="100"/>
      <c r="F25" s="49"/>
      <c r="G25" s="39"/>
      <c r="H25" s="36"/>
      <c r="I25" s="39"/>
      <c r="J25" s="51"/>
    </row>
    <row r="26" spans="2:10" ht="15" customHeight="1">
      <c r="B26" s="45"/>
      <c r="C26" s="36"/>
      <c r="D26" s="36" t="s">
        <v>62</v>
      </c>
      <c r="E26" s="50" t="s">
        <v>23</v>
      </c>
      <c r="F26" s="38"/>
      <c r="G26" s="39">
        <f>124*1.1</f>
        <v>136.4</v>
      </c>
      <c r="H26" s="36" t="s">
        <v>3</v>
      </c>
      <c r="I26" s="40"/>
      <c r="J26" s="51"/>
    </row>
    <row r="27" spans="2:10" ht="15" customHeight="1">
      <c r="B27" s="65">
        <v>4</v>
      </c>
      <c r="C27" s="35" t="s">
        <v>63</v>
      </c>
      <c r="D27" s="46" t="s">
        <v>97</v>
      </c>
      <c r="E27" s="47"/>
      <c r="F27" s="48"/>
      <c r="G27" s="39"/>
      <c r="H27" s="36"/>
      <c r="I27" s="39"/>
      <c r="J27" s="51"/>
    </row>
    <row r="28" spans="2:10" ht="15" customHeight="1">
      <c r="B28" s="45"/>
      <c r="C28" s="36" t="s">
        <v>64</v>
      </c>
      <c r="D28" s="100" t="s">
        <v>51</v>
      </c>
      <c r="E28" s="100"/>
      <c r="F28" s="49"/>
      <c r="G28" s="39"/>
      <c r="H28" s="36"/>
      <c r="I28" s="39"/>
      <c r="J28" s="51"/>
    </row>
    <row r="29" spans="2:10" ht="15" customHeight="1">
      <c r="B29" s="45"/>
      <c r="C29" s="36"/>
      <c r="D29" s="36" t="s">
        <v>67</v>
      </c>
      <c r="E29" s="50" t="s">
        <v>24</v>
      </c>
      <c r="F29" s="38"/>
      <c r="G29" s="39">
        <f>50*1.05</f>
        <v>52.5</v>
      </c>
      <c r="H29" s="36" t="s">
        <v>3</v>
      </c>
      <c r="I29" s="40"/>
      <c r="J29" s="51"/>
    </row>
    <row r="30" spans="2:10" ht="15" customHeight="1">
      <c r="B30" s="45"/>
      <c r="C30" s="36"/>
      <c r="D30" s="36" t="s">
        <v>68</v>
      </c>
      <c r="E30" s="50" t="s">
        <v>25</v>
      </c>
      <c r="F30" s="38"/>
      <c r="G30" s="39">
        <f>22*1.05</f>
        <v>23.1</v>
      </c>
      <c r="H30" s="36" t="s">
        <v>3</v>
      </c>
      <c r="I30" s="40"/>
      <c r="J30" s="51"/>
    </row>
    <row r="31" spans="2:10" ht="15" customHeight="1">
      <c r="B31" s="45"/>
      <c r="C31" s="36"/>
      <c r="D31" s="36" t="s">
        <v>69</v>
      </c>
      <c r="E31" s="50" t="s">
        <v>26</v>
      </c>
      <c r="F31" s="38"/>
      <c r="G31" s="39">
        <f>18*1.05</f>
        <v>18.900000000000002</v>
      </c>
      <c r="H31" s="36" t="s">
        <v>3</v>
      </c>
      <c r="I31" s="40"/>
      <c r="J31" s="51"/>
    </row>
    <row r="32" spans="2:10" ht="15" customHeight="1">
      <c r="B32" s="45"/>
      <c r="C32" s="36" t="s">
        <v>65</v>
      </c>
      <c r="D32" s="100" t="s">
        <v>49</v>
      </c>
      <c r="E32" s="100"/>
      <c r="F32" s="38"/>
      <c r="G32" s="39"/>
      <c r="H32" s="36"/>
      <c r="I32" s="40"/>
      <c r="J32" s="51"/>
    </row>
    <row r="33" spans="2:10" ht="15" customHeight="1">
      <c r="B33" s="45"/>
      <c r="C33" s="36"/>
      <c r="D33" s="36" t="s">
        <v>70</v>
      </c>
      <c r="E33" s="50" t="s">
        <v>27</v>
      </c>
      <c r="F33" s="38"/>
      <c r="G33" s="39">
        <f>26*1.1</f>
        <v>28.6</v>
      </c>
      <c r="H33" s="36" t="s">
        <v>3</v>
      </c>
      <c r="I33" s="40"/>
      <c r="J33" s="51"/>
    </row>
    <row r="34" spans="2:10" ht="15" customHeight="1">
      <c r="B34" s="45"/>
      <c r="C34" s="36"/>
      <c r="D34" s="36" t="s">
        <v>70</v>
      </c>
      <c r="E34" s="50" t="s">
        <v>50</v>
      </c>
      <c r="F34" s="38"/>
      <c r="G34" s="39">
        <f>53*1.1</f>
        <v>58.300000000000004</v>
      </c>
      <c r="H34" s="36" t="s">
        <v>3</v>
      </c>
      <c r="I34" s="40"/>
      <c r="J34" s="51"/>
    </row>
    <row r="35" spans="2:10" ht="15" customHeight="1">
      <c r="B35" s="45"/>
      <c r="C35" s="36" t="s">
        <v>66</v>
      </c>
      <c r="D35" s="100" t="s">
        <v>46</v>
      </c>
      <c r="E35" s="100"/>
      <c r="F35" s="49"/>
      <c r="G35" s="39"/>
      <c r="H35" s="36"/>
      <c r="I35" s="39"/>
      <c r="J35" s="51"/>
    </row>
    <row r="36" spans="2:10" ht="15" customHeight="1">
      <c r="B36" s="45"/>
      <c r="C36" s="36"/>
      <c r="D36" s="36" t="s">
        <v>71</v>
      </c>
      <c r="E36" s="50" t="s">
        <v>12</v>
      </c>
      <c r="F36" s="38"/>
      <c r="G36" s="39">
        <f>16*1.05</f>
        <v>16.8</v>
      </c>
      <c r="H36" s="36" t="s">
        <v>3</v>
      </c>
      <c r="I36" s="40"/>
      <c r="J36" s="51"/>
    </row>
    <row r="37" spans="2:10" ht="15" customHeight="1">
      <c r="B37" s="65">
        <v>5</v>
      </c>
      <c r="C37" s="35" t="s">
        <v>72</v>
      </c>
      <c r="D37" s="46" t="s">
        <v>98</v>
      </c>
      <c r="E37" s="47"/>
      <c r="F37" s="48"/>
      <c r="G37" s="39"/>
      <c r="H37" s="36"/>
      <c r="I37" s="39"/>
      <c r="J37" s="51"/>
    </row>
    <row r="38" spans="2:10" ht="15" customHeight="1">
      <c r="B38" s="45"/>
      <c r="C38" s="36" t="s">
        <v>73</v>
      </c>
      <c r="D38" s="100" t="s">
        <v>52</v>
      </c>
      <c r="E38" s="100"/>
      <c r="F38" s="49"/>
      <c r="G38" s="39"/>
      <c r="H38" s="36"/>
      <c r="I38" s="39"/>
      <c r="J38" s="51"/>
    </row>
    <row r="39" spans="2:10" ht="15" customHeight="1">
      <c r="B39" s="45"/>
      <c r="C39" s="36"/>
      <c r="D39" s="36" t="s">
        <v>74</v>
      </c>
      <c r="E39" s="50" t="s">
        <v>53</v>
      </c>
      <c r="F39" s="38"/>
      <c r="G39" s="39">
        <f>(11+145)*1.1</f>
        <v>171.60000000000002</v>
      </c>
      <c r="H39" s="36" t="s">
        <v>3</v>
      </c>
      <c r="I39" s="40"/>
      <c r="J39" s="51"/>
    </row>
    <row r="40" spans="2:10" ht="15" customHeight="1">
      <c r="B40" s="65">
        <v>6</v>
      </c>
      <c r="C40" s="35" t="s">
        <v>75</v>
      </c>
      <c r="D40" s="46" t="s">
        <v>99</v>
      </c>
      <c r="E40" s="47"/>
      <c r="F40" s="48"/>
      <c r="G40" s="39"/>
      <c r="H40" s="36"/>
      <c r="I40" s="39"/>
      <c r="J40" s="51"/>
    </row>
    <row r="41" spans="2:10" ht="15" customHeight="1">
      <c r="B41" s="45"/>
      <c r="C41" s="36" t="s">
        <v>76</v>
      </c>
      <c r="D41" s="100" t="s">
        <v>51</v>
      </c>
      <c r="E41" s="100"/>
      <c r="F41" s="49"/>
      <c r="G41" s="39"/>
      <c r="H41" s="36"/>
      <c r="I41" s="39"/>
      <c r="J41" s="51"/>
    </row>
    <row r="42" spans="2:10" ht="15" customHeight="1">
      <c r="B42" s="45"/>
      <c r="C42" s="36"/>
      <c r="D42" s="36" t="s">
        <v>78</v>
      </c>
      <c r="E42" s="50" t="s">
        <v>29</v>
      </c>
      <c r="F42" s="38"/>
      <c r="G42" s="39">
        <f>23*1.05</f>
        <v>24.150000000000002</v>
      </c>
      <c r="H42" s="36" t="s">
        <v>3</v>
      </c>
      <c r="I42" s="40"/>
      <c r="J42" s="51"/>
    </row>
    <row r="43" spans="2:10" ht="15" customHeight="1">
      <c r="B43" s="45"/>
      <c r="C43" s="36"/>
      <c r="D43" s="36" t="s">
        <v>79</v>
      </c>
      <c r="E43" s="50" t="s">
        <v>30</v>
      </c>
      <c r="F43" s="38"/>
      <c r="G43" s="39">
        <f>21*1.05</f>
        <v>22.05</v>
      </c>
      <c r="H43" s="36" t="s">
        <v>3</v>
      </c>
      <c r="I43" s="40"/>
      <c r="J43" s="51"/>
    </row>
    <row r="44" spans="2:10" ht="15" customHeight="1">
      <c r="B44" s="45"/>
      <c r="C44" s="36"/>
      <c r="D44" s="36" t="s">
        <v>80</v>
      </c>
      <c r="E44" s="50" t="s">
        <v>31</v>
      </c>
      <c r="F44" s="38"/>
      <c r="G44" s="39">
        <f>24*1.05</f>
        <v>25.200000000000003</v>
      </c>
      <c r="H44" s="36" t="s">
        <v>3</v>
      </c>
      <c r="I44" s="40"/>
      <c r="J44" s="51"/>
    </row>
    <row r="45" spans="2:10" ht="15" customHeight="1">
      <c r="B45" s="45"/>
      <c r="C45" s="36"/>
      <c r="D45" s="36" t="s">
        <v>81</v>
      </c>
      <c r="E45" s="50" t="s">
        <v>32</v>
      </c>
      <c r="F45" s="38"/>
      <c r="G45" s="39">
        <f>20*1.05</f>
        <v>21</v>
      </c>
      <c r="H45" s="36" t="s">
        <v>3</v>
      </c>
      <c r="I45" s="40"/>
      <c r="J45" s="51"/>
    </row>
    <row r="46" spans="2:10" ht="15" customHeight="1">
      <c r="B46" s="45"/>
      <c r="C46" s="36" t="s">
        <v>77</v>
      </c>
      <c r="D46" s="100" t="s">
        <v>54</v>
      </c>
      <c r="E46" s="100"/>
      <c r="F46" s="38"/>
      <c r="G46" s="39"/>
      <c r="H46" s="36"/>
      <c r="I46" s="40"/>
      <c r="J46" s="51"/>
    </row>
    <row r="47" spans="2:10" ht="15" customHeight="1">
      <c r="B47" s="45"/>
      <c r="C47" s="36"/>
      <c r="D47" s="36" t="s">
        <v>82</v>
      </c>
      <c r="E47" s="50" t="s">
        <v>36</v>
      </c>
      <c r="F47" s="38"/>
      <c r="G47" s="39">
        <f>40*1.05</f>
        <v>42</v>
      </c>
      <c r="H47" s="36" t="s">
        <v>3</v>
      </c>
      <c r="I47" s="40"/>
      <c r="J47" s="51"/>
    </row>
    <row r="48" spans="2:10" ht="15" customHeight="1">
      <c r="B48" s="45"/>
      <c r="C48" s="36"/>
      <c r="D48" s="36" t="s">
        <v>83</v>
      </c>
      <c r="E48" s="50" t="s">
        <v>33</v>
      </c>
      <c r="F48" s="38"/>
      <c r="G48" s="39">
        <f>17*1.05</f>
        <v>17.850000000000001</v>
      </c>
      <c r="H48" s="36" t="s">
        <v>3</v>
      </c>
      <c r="I48" s="40"/>
      <c r="J48" s="51"/>
    </row>
    <row r="49" spans="2:10" ht="15" customHeight="1">
      <c r="B49" s="45"/>
      <c r="C49" s="36"/>
      <c r="D49" s="36" t="s">
        <v>84</v>
      </c>
      <c r="E49" s="50" t="s">
        <v>34</v>
      </c>
      <c r="F49" s="38"/>
      <c r="G49" s="39">
        <f>17*1.05</f>
        <v>17.850000000000001</v>
      </c>
      <c r="H49" s="36" t="s">
        <v>3</v>
      </c>
      <c r="I49" s="40"/>
      <c r="J49" s="51"/>
    </row>
    <row r="50" spans="2:10" ht="15" customHeight="1">
      <c r="B50" s="45"/>
      <c r="C50" s="36"/>
      <c r="D50" s="36" t="s">
        <v>85</v>
      </c>
      <c r="E50" s="50" t="s">
        <v>35</v>
      </c>
      <c r="F50" s="38"/>
      <c r="G50" s="39">
        <f>24*1.05</f>
        <v>25.200000000000003</v>
      </c>
      <c r="H50" s="36" t="s">
        <v>3</v>
      </c>
      <c r="I50" s="40"/>
      <c r="J50" s="51"/>
    </row>
    <row r="51" spans="2:10" ht="15" customHeight="1">
      <c r="B51" s="65">
        <v>7</v>
      </c>
      <c r="C51" s="35" t="s">
        <v>86</v>
      </c>
      <c r="D51" s="46" t="s">
        <v>100</v>
      </c>
      <c r="E51" s="47"/>
      <c r="F51" s="48"/>
      <c r="G51" s="39"/>
      <c r="H51" s="36"/>
      <c r="I51" s="39"/>
      <c r="J51" s="51"/>
    </row>
    <row r="52" spans="2:10" ht="15" customHeight="1">
      <c r="B52" s="45"/>
      <c r="C52" s="36" t="s">
        <v>87</v>
      </c>
      <c r="D52" s="100" t="s">
        <v>46</v>
      </c>
      <c r="E52" s="100"/>
      <c r="F52" s="49"/>
      <c r="G52" s="39">
        <v>201.04</v>
      </c>
      <c r="H52" s="36" t="s">
        <v>3</v>
      </c>
      <c r="I52" s="40"/>
      <c r="J52" s="51"/>
    </row>
    <row r="53" spans="2:10" ht="15" customHeight="1">
      <c r="B53" s="45"/>
      <c r="C53" s="36"/>
      <c r="D53" s="36" t="s">
        <v>88</v>
      </c>
      <c r="E53" s="50" t="s">
        <v>28</v>
      </c>
      <c r="F53" s="38"/>
      <c r="G53" s="39"/>
      <c r="H53" s="36"/>
      <c r="I53" s="40"/>
      <c r="J53" s="51"/>
    </row>
    <row r="54" spans="2:10" ht="15" customHeight="1">
      <c r="B54" s="45"/>
      <c r="C54" s="36"/>
      <c r="D54" s="36" t="s">
        <v>89</v>
      </c>
      <c r="E54" s="50" t="s">
        <v>37</v>
      </c>
      <c r="F54" s="38"/>
      <c r="G54" s="39"/>
      <c r="H54" s="36"/>
      <c r="I54" s="40"/>
      <c r="J54" s="51"/>
    </row>
    <row r="55" spans="2:10" ht="15" customHeight="1">
      <c r="B55" s="45"/>
      <c r="C55" s="36"/>
      <c r="D55" s="36" t="s">
        <v>90</v>
      </c>
      <c r="E55" s="50" t="s">
        <v>38</v>
      </c>
      <c r="F55" s="38"/>
      <c r="G55" s="39"/>
      <c r="H55" s="36"/>
      <c r="I55" s="40"/>
      <c r="J55" s="51"/>
    </row>
    <row r="56" spans="2:10" ht="15" customHeight="1">
      <c r="B56" s="45"/>
      <c r="C56" s="36"/>
      <c r="D56" s="36" t="s">
        <v>91</v>
      </c>
      <c r="E56" s="50" t="s">
        <v>39</v>
      </c>
      <c r="F56" s="38"/>
      <c r="G56" s="39"/>
      <c r="H56" s="36"/>
      <c r="I56" s="40"/>
      <c r="J56" s="51"/>
    </row>
    <row r="57" spans="2:10" ht="15" customHeight="1">
      <c r="B57" s="45"/>
      <c r="C57" s="36"/>
      <c r="D57" s="36" t="s">
        <v>92</v>
      </c>
      <c r="E57" s="50" t="s">
        <v>40</v>
      </c>
      <c r="F57" s="38"/>
      <c r="G57" s="39"/>
      <c r="H57" s="36"/>
      <c r="I57" s="40"/>
      <c r="J57" s="51"/>
    </row>
    <row r="58" spans="2:10" ht="15" customHeight="1">
      <c r="B58" s="52"/>
      <c r="C58" s="53"/>
      <c r="D58" s="53" t="s">
        <v>93</v>
      </c>
      <c r="E58" s="93" t="s">
        <v>41</v>
      </c>
      <c r="F58" s="54"/>
      <c r="G58" s="55"/>
      <c r="H58" s="53"/>
      <c r="I58" s="94"/>
      <c r="J58" s="56"/>
    </row>
    <row r="59" spans="2:10" ht="15" customHeight="1">
      <c r="B59" s="92"/>
      <c r="C59" s="57"/>
      <c r="D59" s="58"/>
      <c r="E59" s="103" t="s">
        <v>107</v>
      </c>
      <c r="F59" s="103"/>
      <c r="G59" s="103"/>
      <c r="H59" s="103"/>
      <c r="I59" s="103"/>
      <c r="J59" s="99">
        <f>SUM(J13:J58)</f>
        <v>0</v>
      </c>
    </row>
    <row r="60" spans="2:10" ht="15" customHeight="1">
      <c r="B60" s="92"/>
      <c r="C60" s="57"/>
      <c r="D60" s="58"/>
      <c r="E60" s="103" t="s">
        <v>108</v>
      </c>
      <c r="F60" s="103"/>
      <c r="G60" s="103"/>
      <c r="H60" s="103"/>
      <c r="I60" s="104"/>
      <c r="J60" s="99">
        <f>0.11*J59</f>
        <v>0</v>
      </c>
    </row>
    <row r="61" spans="2:10" ht="15" customHeight="1" thickBot="1">
      <c r="B61" s="95"/>
      <c r="C61" s="96"/>
      <c r="D61" s="97"/>
      <c r="E61" s="105" t="s">
        <v>109</v>
      </c>
      <c r="F61" s="105"/>
      <c r="G61" s="105"/>
      <c r="H61" s="105"/>
      <c r="I61" s="106"/>
      <c r="J61" s="98">
        <f>J59+J60</f>
        <v>0</v>
      </c>
    </row>
    <row r="62" spans="2:10">
      <c r="H62" s="20"/>
      <c r="J62" s="22"/>
    </row>
    <row r="63" spans="2:10" ht="18" customHeight="1"/>
    <row r="65" ht="3.75" customHeight="1"/>
    <row r="66" ht="6.75" customHeight="1"/>
    <row r="64531" spans="1:11">
      <c r="J64531" s="25"/>
    </row>
    <row r="64532" spans="1:11" s="8" customFormat="1">
      <c r="A64532" s="6"/>
      <c r="B64532" s="19"/>
      <c r="C64532" s="19"/>
      <c r="D64532" s="19"/>
      <c r="E64532" s="19"/>
      <c r="F64532" s="30"/>
      <c r="G64532" s="19"/>
      <c r="H64532" s="23"/>
      <c r="I64532" s="21"/>
      <c r="J64532" s="24"/>
      <c r="K64532" s="6"/>
    </row>
    <row r="64535" spans="1:11" s="9" customFormat="1">
      <c r="A64535" s="6"/>
      <c r="B64535" s="19"/>
      <c r="C64535" s="19"/>
      <c r="D64535" s="19"/>
      <c r="E64535" s="19"/>
      <c r="F64535" s="30"/>
      <c r="G64535" s="19"/>
      <c r="H64535" s="23"/>
      <c r="I64535" s="21"/>
      <c r="J64535" s="24"/>
      <c r="K64535" s="6"/>
    </row>
  </sheetData>
  <mergeCells count="22">
    <mergeCell ref="E59:I59"/>
    <mergeCell ref="E60:I60"/>
    <mergeCell ref="E61:I61"/>
    <mergeCell ref="B9:B10"/>
    <mergeCell ref="C9:E10"/>
    <mergeCell ref="D13:E13"/>
    <mergeCell ref="G9:G10"/>
    <mergeCell ref="H9:H10"/>
    <mergeCell ref="D25:E25"/>
    <mergeCell ref="D28:E28"/>
    <mergeCell ref="D38:E38"/>
    <mergeCell ref="D41:E41"/>
    <mergeCell ref="D52:E52"/>
    <mergeCell ref="D20:E20"/>
    <mergeCell ref="D46:E46"/>
    <mergeCell ref="D35:E35"/>
    <mergeCell ref="D32:E32"/>
    <mergeCell ref="C3:D3"/>
    <mergeCell ref="C4:D4"/>
    <mergeCell ref="C5:D5"/>
    <mergeCell ref="C6:D6"/>
    <mergeCell ref="D17:E17"/>
  </mergeCells>
  <pageMargins left="0.74803149606299213" right="0.51181102362204722" top="0.59055118110236227" bottom="0.59055118110236227" header="0.51181102362204722" footer="0.51181102362204722"/>
  <pageSetup paperSize="9" scale="60" fitToHeight="20" orientation="portrait" r:id="rId1"/>
  <headerFooter alignWithMargins="0">
    <oddFooter>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CARPET</vt:lpstr>
      <vt:lpstr>CARPET!Print_Area</vt:lpstr>
      <vt:lpstr>CARPET!Print_Titles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Rimba Darma</dc:creator>
  <cp:lastModifiedBy>Abdi Putro Nusantoro</cp:lastModifiedBy>
  <cp:lastPrinted>2023-06-08T03:29:15Z</cp:lastPrinted>
  <dcterms:created xsi:type="dcterms:W3CDTF">2012-04-12T07:22:25Z</dcterms:created>
  <dcterms:modified xsi:type="dcterms:W3CDTF">2023-09-04T11:54:41Z</dcterms:modified>
</cp:coreProperties>
</file>